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000" sheetId="1" r:id="rId1"/>
    <sheet name="20" sheetId="2" r:id="rId2"/>
    <sheet name="21" sheetId="3" r:id="rId3"/>
  </sheets>
  <definedNames/>
  <calcPr fullCalcOnLoad="1"/>
</workbook>
</file>

<file path=xl/sharedStrings.xml><?xml version="1.0" encoding="utf-8"?>
<sst xmlns="http://schemas.openxmlformats.org/spreadsheetml/2006/main" count="540" uniqueCount="244">
  <si>
    <t>ОТЧЕТ ОБ ИСПОЛНЕНИИ БЮДЖЕТА</t>
  </si>
  <si>
    <t>ГЛАВНОГО РАСПОРЯДИТЕЛЯ (РАСПОРЯДИТЕЛЯ), ПОЛУЧАТЕЛЯ СРЕДСТВ БЮДЖЕТА</t>
  </si>
  <si>
    <t>Учреждение (главный распорядитель (распорядитель), получатель)</t>
  </si>
  <si>
    <t>Периодичность: ежемесячная</t>
  </si>
  <si>
    <t>Единица измерения: руб.</t>
  </si>
  <si>
    <t xml:space="preserve"> Доходы бюджета</t>
  </si>
  <si>
    <t>Наименование показателя</t>
  </si>
  <si>
    <t>Код строки</t>
  </si>
  <si>
    <t>Код дохода
по КД</t>
  </si>
  <si>
    <t>Доходы, утвержденные решением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</si>
  <si>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</si>
  <si>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факт</t>
  </si>
  <si>
    <t xml:space="preserve">Остатки бюджетных средств на начало года </t>
  </si>
  <si>
    <t>Налоговые и неналоговые доходы - итого</t>
  </si>
  <si>
    <t>НДФЛ</t>
  </si>
  <si>
    <t>182 1 01 02000 10 0000 110</t>
  </si>
  <si>
    <t>Налог взимаемый с налогоплательщиков, выбравших в качестве объекта налогооблажения доходы</t>
  </si>
  <si>
    <t xml:space="preserve">000 1 05 01010 01 0000 110 </t>
  </si>
  <si>
    <t>Налог взимаемый с налогоплательщиков, выбравших в качестве объекта налогооблажения доходы,уменьшенные на величену расходов</t>
  </si>
  <si>
    <t>000 1 05 01020 01 0000 110</t>
  </si>
  <si>
    <t>Единый с/х налог</t>
  </si>
  <si>
    <t>182 1 05 03000 10 0000 110</t>
  </si>
  <si>
    <t>Налог на имущество физических лиц</t>
  </si>
  <si>
    <t>000 1 06 01030 10 0000 110</t>
  </si>
  <si>
    <t>Транспортный налог с организаций</t>
  </si>
  <si>
    <t xml:space="preserve">000 1 06 04011 02 0000 110 </t>
  </si>
  <si>
    <t>Транспортный налог с физических лиц</t>
  </si>
  <si>
    <t xml:space="preserve">000 1 06 04012 02 0000 110 </t>
  </si>
  <si>
    <t xml:space="preserve">Земельный налог </t>
  </si>
  <si>
    <t>000 1 06 06013 10 0000 110</t>
  </si>
  <si>
    <t>Доходы, полученные в виде арендной платы за земельные участки</t>
  </si>
  <si>
    <t>000 1 11 05010 10 0000 120</t>
  </si>
  <si>
    <t>Аренда имущества</t>
  </si>
  <si>
    <t>000 1 11 05035 10 0000 120</t>
  </si>
  <si>
    <t>Доходы от продажи земельных участков</t>
  </si>
  <si>
    <t>000 1 14 06013 10 0000 430</t>
  </si>
  <si>
    <t>Платежи, взимаемые муниципальными организациями за выполнение определенных функций</t>
  </si>
  <si>
    <t>000 1 15 02050 10 0000 140</t>
  </si>
  <si>
    <t>Невыясненные поступления</t>
  </si>
  <si>
    <t>000 1 17 01050 10 0000 180</t>
  </si>
  <si>
    <t>Прочие неналоговые доходы</t>
  </si>
  <si>
    <t>000 1 17 05050 10 0000 180</t>
  </si>
  <si>
    <t>000 1 09 04050 10 0000 110</t>
  </si>
  <si>
    <t>Безвозмездные поступления - итого</t>
  </si>
  <si>
    <t>Дотации бюджетам поселений на выравнивание  бюджетной обеспеченности в т.ч.</t>
  </si>
  <si>
    <t>000 2 02 01001 10 0000 151</t>
  </si>
  <si>
    <t>-дотация на выравниние уровня бюджетной обеспеченности</t>
  </si>
  <si>
    <t xml:space="preserve">-субвенция по расчету и предоставлению дотаций на выравнивание бюджетной обеспеченности поселений 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</si>
  <si>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</si>
  <si>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</si>
  <si>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</si>
  <si>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</si>
  <si>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на поддержку учреждений культуры</t>
  </si>
  <si>
    <t>000 2 02 03024 10 0002 151</t>
  </si>
  <si>
    <t>Прочие межбюджетные трансферты, передаваемые бюджетам поселений</t>
  </si>
  <si>
    <t>000 2 02 04029 10 0000 151</t>
  </si>
  <si>
    <t>Прочие безвозмездные поступления в бюджеты поселений от бюджетов субъектов РФ</t>
  </si>
  <si>
    <t>000 2 02 09024 10 0000 151</t>
  </si>
  <si>
    <t>ВСЕГО ДОХОДОВ:</t>
  </si>
  <si>
    <t xml:space="preserve">Источники финансирования дефицита бюджетов 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</si>
  <si>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</si>
  <si>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</si>
  <si>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</si>
  <si>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</si>
  <si>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</si>
  <si>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</si>
  <si>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</si>
  <si>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</si>
  <si>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</si>
  <si>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</si>
  <si>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</si>
  <si>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</si>
  <si>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</si>
  <si>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</si>
  <si>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</si>
  <si>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</si>
  <si>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</si>
  <si>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</si>
  <si>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</si>
  <si>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</si>
  <si>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</si>
  <si>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</si>
  <si>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</si>
  <si>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</si>
  <si>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</si>
  <si>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</si>
  <si>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</si>
  <si>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</si>
  <si>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</si>
  <si>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</si>
  <si>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</si>
  <si>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</si>
  <si>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</si>
  <si>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 xml:space="preserve"> Расходы бюджета</t>
  </si>
  <si>
    <t>Код по бюджетной классификации Российской Федерации</t>
  </si>
  <si>
    <t>Бюджетные ассиг-нования, утверж-денные решением о бюджете, нормативными правовыми актами
о бюджете</t>
  </si>
  <si>
    <t>Лимиты бюджетных обязательств</t>
  </si>
  <si>
    <t>Исполнено</t>
  </si>
  <si>
    <t>Фактический расход</t>
  </si>
  <si>
    <t>раздел</t>
  </si>
  <si>
    <t>подраздел</t>
  </si>
  <si>
    <t>целевая статья</t>
  </si>
  <si>
    <t>вид расходов</t>
  </si>
  <si>
    <t>КОСГУ</t>
  </si>
  <si>
    <t>Профинансировано из бюджета</t>
  </si>
  <si>
    <t xml:space="preserve">расходы бюджета - всего </t>
  </si>
  <si>
    <t>611</t>
  </si>
  <si>
    <t>Фонд оплаты труда и страховые взносы</t>
  </si>
  <si>
    <t>950.0702.4219901.611.241</t>
  </si>
  <si>
    <t>Заработная плата</t>
  </si>
  <si>
    <t>211</t>
  </si>
  <si>
    <t>Прочие выплаты</t>
  </si>
  <si>
    <t>212</t>
  </si>
  <si>
    <t>Иные выплаты, связанные с оплатой труда</t>
  </si>
  <si>
    <t>М212.01</t>
  </si>
  <si>
    <t>Суточные при командировках</t>
  </si>
  <si>
    <t>М212.02</t>
  </si>
  <si>
    <t>Начисления на выплаты по оплате труда</t>
  </si>
  <si>
    <t>213</t>
  </si>
  <si>
    <t>Увеличение стоимости материальных запасов</t>
  </si>
  <si>
    <t>340</t>
  </si>
  <si>
    <t>Оплата хозматериалов и канцелярских принадлежностей</t>
  </si>
  <si>
    <t>М 340.07</t>
  </si>
  <si>
    <t>950.0702.4219902.611.241</t>
  </si>
  <si>
    <t>Услуги связи</t>
  </si>
  <si>
    <t>221</t>
  </si>
  <si>
    <t>Иные услуги связи</t>
  </si>
  <si>
    <t>М221.01</t>
  </si>
  <si>
    <t>Услуги интернет-провайдеров</t>
  </si>
  <si>
    <t>М221.02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</si>
  <si>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</si>
  <si>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</si>
  <si>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</si>
  <si>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</si>
  <si>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</si>
  <si>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</si>
  <si>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</si>
  <si>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</si>
  <si>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иных коммунальных услуг</t>
  </si>
  <si>
    <t>М 223,01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</si>
  <si>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</si>
  <si>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</si>
  <si>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</si>
  <si>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</si>
  <si>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</si>
  <si>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223,04</t>
  </si>
  <si>
    <t>Оплата услуг водоотведения</t>
  </si>
  <si>
    <t>М 223,05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</si>
  <si>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</si>
  <si>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</si>
  <si>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</si>
  <si>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</si>
  <si>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</si>
  <si>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</si>
  <si>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</si>
  <si>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</si>
  <si>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Пусконаладочные работы,техническое обслуживание</t>
  </si>
  <si>
    <t>М 225.06</t>
  </si>
  <si>
    <t>Прочие услуги</t>
  </si>
  <si>
    <t>226</t>
  </si>
  <si>
    <t>Иные работы,услуги, относящиеся к прочим</t>
  </si>
  <si>
    <t>М 226.01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</si>
  <si>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</si>
  <si>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</si>
  <si>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</si>
  <si>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</si>
  <si>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</si>
  <si>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</si>
  <si>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</si>
  <si>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</si>
  <si>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</si>
  <si>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М 226.09</t>
  </si>
  <si>
    <t>Услуги по обеспечению пожарной безопасности</t>
  </si>
  <si>
    <t>М 226.10</t>
  </si>
  <si>
    <t>Услуги по созданию информационной системы энергосбережения</t>
  </si>
  <si>
    <t>М 226.13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</si>
  <si>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</si>
  <si>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</si>
  <si>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</si>
  <si>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</si>
  <si>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>Прочие расходы</t>
  </si>
  <si>
    <t>290</t>
  </si>
  <si>
    <t>Выплата стипендий</t>
  </si>
  <si>
    <t>М 290.02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</si>
  <si>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</si>
  <si>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</si>
  <si>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</si>
  <si>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</si>
  <si>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Приобретение медикаментов</t>
  </si>
  <si>
    <t>М 340.02</t>
  </si>
  <si>
    <t>Приобретение продуктов питания</t>
  </si>
  <si>
    <t>М 340.03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</si>
  <si>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</si>
  <si>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</si>
  <si>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</si>
  <si>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</si>
  <si>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</si>
  <si>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</si>
  <si>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612</t>
  </si>
  <si>
    <t>Субсидия на выплату вознаграждения за выполнения функции классного руководителя  (0103)</t>
  </si>
  <si>
    <t>950.0702.5200900.612.241</t>
  </si>
  <si>
    <t>Субсидия на расходы, не связанные с выполнением муниципального задания — Реструктуризация (0203)</t>
  </si>
  <si>
    <t>950.0702.4219902.612.241</t>
  </si>
  <si>
    <t>Субсидия на оздоровление детей (0108)</t>
  </si>
  <si>
    <t>950.1003.5140112.612.241</t>
  </si>
  <si>
    <t>Субсидия на реализацию республиканской целевой программы "Школьное питание" на 2011-2015 годы (0104)</t>
  </si>
  <si>
    <t>950.0702.5222400.612.241</t>
  </si>
  <si>
    <t>МЦП "Энергосбережение и повышение энергетической эффективности в муниципальном образовании - Пригородный район" на 2013-2020 годы (0301)</t>
  </si>
  <si>
    <t>950.0702.7950100.612.241</t>
  </si>
  <si>
    <t xml:space="preserve">Услуги по проведению энергоаудита </t>
  </si>
  <si>
    <t>М 226.12</t>
  </si>
  <si>
    <t>Увеличение стоимости основных средств</t>
  </si>
  <si>
    <t>Приобретение (изготовление) оборудования</t>
  </si>
  <si>
    <t>М 310.06</t>
  </si>
  <si>
    <t>МЦП "Профилактика террористических и экстремистских проявлений в Пригородном районе 2013-2015гг." (0302)</t>
  </si>
  <si>
    <t>950.0702.7950200.612.241</t>
  </si>
  <si>
    <t>МЦП "Одаренные дети МО - Пригородный район на 2013-2015 годы"  (0305)</t>
  </si>
  <si>
    <t>950.0702.7950800.612.241</t>
  </si>
  <si>
    <t>МЦП "Допризывная подготовка учащихся школ Пригородного района к военной службе" на 2013-2015 годы (0306)</t>
  </si>
  <si>
    <t>950.0702.7950900.612.241</t>
  </si>
  <si>
    <t>МЦП "Доступная среда в муниципальном образовании – Пригородный район на 2013-2015годы" (0304)</t>
  </si>
  <si>
    <t>950.0702.7951100.612.241</t>
  </si>
  <si>
    <t>МЦП "Школьное питание на 2013-2015 годы" (0307)</t>
  </si>
  <si>
    <t>950.0702.7951500.612.241</t>
  </si>
  <si>
    <t>МЦП "Патриотическое воспитание подрастающего поколения МО - Пригородный район на 2013-2015 годы" (0308)</t>
  </si>
  <si>
    <t>950.0702.7951600.612.241</t>
  </si>
  <si>
    <r>
      <t>МЦП "Оснащение общеобразовательных учреждений" на 2013-2015годы</t>
    </r>
    <r>
      <rPr>
        <sz val="12"/>
        <rFont val="Arial"/>
        <family val="2"/>
      </rPr>
      <t xml:space="preserve"> (0309)</t>
    </r>
  </si>
  <si>
    <t>950.0702.7951700.612.241</t>
  </si>
  <si>
    <t>310</t>
  </si>
  <si>
    <t>Приобретение мебели</t>
  </si>
  <si>
    <t>М 310.05</t>
  </si>
  <si>
    <t>МЦП "Оснащение спортивных площадок общеобразовательных учреждений" на 2013год. (0310)</t>
  </si>
  <si>
    <t>950.0702.7951900.612.241</t>
  </si>
  <si>
    <t xml:space="preserve">ВСЕГО РАСХОДОВ </t>
  </si>
  <si>
    <t>950.0702.4362100.612.241</t>
  </si>
  <si>
    <t>М 225.04</t>
  </si>
  <si>
    <t>Капитальный ремонт и реставрация нефинансовых активов</t>
  </si>
  <si>
    <t>Музаева Б.А.</t>
  </si>
  <si>
    <t>Джабиева И.Э.</t>
  </si>
  <si>
    <r>
      <t xml:space="preserve">Наименование бюджета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     МБОУ СОШ с.Куртат</t>
    </r>
  </si>
  <si>
    <t>остатки средств                                     на 01.12.13г.</t>
  </si>
  <si>
    <t>Субсидии на иные цели  МБОУ СОШ  c.Куртат   на 01.12.2013</t>
  </si>
  <si>
    <t>на 01.12.2013г.</t>
  </si>
  <si>
    <t xml:space="preserve">Субсидии на выполнение муниципального задания  МБОУ СОШ  с.Куртат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</si>
</sst>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7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Cyr"/>
      <family val="2"/>
    </font>
    <font>
      <sz val="9"/>
      <name val="Arial Cyr"/>
      <family val="2"/>
    </font>
    <font>
      <i/>
      <sz val="8"/>
      <color indexed="8"/>
      <name val="Arial"/>
      <family val="2"/>
    </font>
    <font>
      <sz val="12"/>
      <name val="Arial Cyr"/>
      <family val="1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8" fillId="33" borderId="17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11" fillId="0" borderId="15" xfId="0" applyNumberFormat="1" applyFon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 applyProtection="1">
      <alignment horizontal="center" wrapText="1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wrapText="1"/>
    </xf>
    <xf numFmtId="49" fontId="10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wrapText="1"/>
    </xf>
    <xf numFmtId="0" fontId="4" fillId="33" borderId="15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8" xfId="0" applyFont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13" fillId="33" borderId="18" xfId="0" applyFont="1" applyFill="1" applyBorder="1" applyAlignment="1" applyProtection="1">
      <alignment horizontal="justify" vertical="top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/>
    </xf>
    <xf numFmtId="49" fontId="13" fillId="33" borderId="18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3" fillId="33" borderId="18" xfId="0" applyFont="1" applyFill="1" applyBorder="1" applyAlignment="1" applyProtection="1">
      <alignment horizontal="justify" vertical="top" wrapText="1"/>
      <protection/>
    </xf>
    <xf numFmtId="0" fontId="1" fillId="0" borderId="18" xfId="0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/>
      <protection/>
    </xf>
    <xf numFmtId="49" fontId="1" fillId="33" borderId="18" xfId="0" applyNumberFormat="1" applyFont="1" applyFill="1" applyBorder="1" applyAlignment="1" applyProtection="1">
      <alignment horizontal="center" vertical="center"/>
      <protection/>
    </xf>
    <xf numFmtId="49" fontId="1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wrapText="1"/>
      <protection/>
    </xf>
    <xf numFmtId="49" fontId="15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7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wrapText="1"/>
      <protection/>
    </xf>
    <xf numFmtId="0" fontId="7" fillId="0" borderId="18" xfId="0" applyFont="1" applyBorder="1" applyAlignment="1">
      <alignment horizontal="left" wrapText="1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>
      <alignment horizontal="right"/>
    </xf>
    <xf numFmtId="49" fontId="18" fillId="34" borderId="18" xfId="0" applyNumberFormat="1" applyFont="1" applyFill="1" applyBorder="1" applyAlignment="1" applyProtection="1">
      <alignment horizontal="left" vertical="center" wrapText="1"/>
      <protection/>
    </xf>
    <xf numFmtId="49" fontId="18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19" fillId="33" borderId="18" xfId="0" applyFont="1" applyFill="1" applyBorder="1" applyAlignment="1" applyProtection="1">
      <alignment horizontal="justify" vertical="top" wrapText="1"/>
      <protection/>
    </xf>
    <xf numFmtId="49" fontId="20" fillId="33" borderId="18" xfId="0" applyNumberFormat="1" applyFont="1" applyFill="1" applyBorder="1" applyAlignment="1" applyProtection="1">
      <alignment horizontal="right"/>
      <protection/>
    </xf>
    <xf numFmtId="0" fontId="20" fillId="33" borderId="18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  <xf numFmtId="0" fontId="21" fillId="0" borderId="18" xfId="0" applyFont="1" applyBorder="1" applyAlignment="1" applyProtection="1">
      <alignment horizontal="left" wrapText="1"/>
      <protection/>
    </xf>
    <xf numFmtId="0" fontId="20" fillId="33" borderId="0" xfId="0" applyFont="1" applyFill="1" applyAlignment="1">
      <alignment horizontal="justify"/>
    </xf>
    <xf numFmtId="0" fontId="20" fillId="33" borderId="18" xfId="0" applyFont="1" applyFill="1" applyBorder="1" applyAlignment="1" applyProtection="1">
      <alignment horizontal="justify" vertical="top" wrapText="1"/>
      <protection/>
    </xf>
    <xf numFmtId="0" fontId="21" fillId="33" borderId="18" xfId="0" applyFont="1" applyFill="1" applyBorder="1" applyAlignment="1" applyProtection="1">
      <alignment horizontal="left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15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right"/>
      <protection/>
    </xf>
    <xf numFmtId="0" fontId="4" fillId="33" borderId="18" xfId="0" applyNumberFormat="1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left" wrapText="1"/>
      <protection/>
    </xf>
    <xf numFmtId="0" fontId="5" fillId="33" borderId="18" xfId="0" applyNumberFormat="1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wrapText="1"/>
      <protection/>
    </xf>
    <xf numFmtId="0" fontId="21" fillId="33" borderId="18" xfId="0" applyFont="1" applyFill="1" applyBorder="1" applyAlignment="1" applyProtection="1">
      <alignment/>
      <protection/>
    </xf>
    <xf numFmtId="49" fontId="3" fillId="33" borderId="18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0" fontId="22" fillId="33" borderId="18" xfId="0" applyFont="1" applyFill="1" applyBorder="1" applyAlignment="1" applyProtection="1">
      <alignment horizontal="justify" vertical="top" wrapText="1"/>
      <protection/>
    </xf>
    <xf numFmtId="49" fontId="22" fillId="33" borderId="18" xfId="0" applyNumberFormat="1" applyFont="1" applyFill="1" applyBorder="1" applyAlignment="1" applyProtection="1">
      <alignment horizontal="center" vertical="center" wrapText="1"/>
      <protection/>
    </xf>
    <xf numFmtId="49" fontId="22" fillId="33" borderId="1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/>
    </xf>
    <xf numFmtId="0" fontId="22" fillId="33" borderId="18" xfId="0" applyNumberFormat="1" applyFont="1" applyFill="1" applyBorder="1" applyAlignment="1" applyProtection="1">
      <alignment horizontal="center"/>
      <protection/>
    </xf>
    <xf numFmtId="0" fontId="20" fillId="33" borderId="18" xfId="0" applyFont="1" applyFill="1" applyBorder="1" applyAlignment="1" applyProtection="1">
      <alignment horizontal="justify" vertical="top" wrapText="1"/>
      <protection/>
    </xf>
    <xf numFmtId="49" fontId="22" fillId="33" borderId="18" xfId="0" applyNumberFormat="1" applyFont="1" applyFill="1" applyBorder="1" applyAlignment="1" applyProtection="1">
      <alignment horizontal="right"/>
      <protection/>
    </xf>
    <xf numFmtId="49" fontId="1" fillId="33" borderId="18" xfId="0" applyNumberFormat="1" applyFont="1" applyFill="1" applyBorder="1" applyAlignment="1" applyProtection="1">
      <alignment horizontal="right"/>
      <protection/>
    </xf>
    <xf numFmtId="0" fontId="2" fillId="33" borderId="18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 applyProtection="1">
      <alignment horizontal="center"/>
      <protection/>
    </xf>
    <xf numFmtId="49" fontId="0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20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/>
      <protection/>
    </xf>
    <xf numFmtId="49" fontId="20" fillId="33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zoomScale="120" zoomScaleNormal="120" zoomScaleSheetLayoutView="100" zoomScalePageLayoutView="0" workbookViewId="0" topLeftCell="A46">
      <selection activeCell="E59" sqref="E59"/>
    </sheetView>
  </sheetViews>
  <sheetFormatPr defaultColWidth="9.00390625" defaultRowHeight="12.75"/>
  <cols>
    <col min="1" max="1" width="53.875" style="0" customWidth="1"/>
    <col min="2" max="2" width="7.125" style="0" customWidth="1"/>
    <col min="3" max="3" width="19.875" style="0" customWidth="1"/>
    <col min="4" max="4" width="16.375" style="0" customWidth="1"/>
    <col min="5" max="5" width="24.625" style="0" customWidth="1"/>
    <col min="6" max="6" width="17.25390625" style="0" customWidth="1"/>
    <col min="7" max="7" width="13.375" style="0" customWidth="1"/>
  </cols>
  <sheetData>
    <row r="1" spans="1:256" s="1" customFormat="1" ht="12.75">
      <c r="A1" s="155" t="s">
        <v>0</v>
      </c>
      <c r="B1" s="155"/>
      <c r="C1" s="155"/>
      <c r="D1" s="155"/>
      <c r="E1" s="155"/>
      <c r="F1" s="155"/>
      <c r="G1" s="155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2.75">
      <c r="A2" s="155" t="s">
        <v>1</v>
      </c>
      <c r="B2" s="155"/>
      <c r="C2" s="155"/>
      <c r="D2" s="155"/>
      <c r="E2" s="155"/>
      <c r="F2" s="155"/>
      <c r="G2" s="155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4:8" ht="14.25">
      <c r="D4" s="2" t="s">
        <v>242</v>
      </c>
      <c r="E4" s="3"/>
      <c r="F4" s="3"/>
      <c r="G4" s="3"/>
      <c r="H4" s="3"/>
    </row>
    <row r="5" ht="12.75">
      <c r="A5" s="4" t="s">
        <v>2</v>
      </c>
    </row>
    <row r="6" spans="1:7" ht="12.75">
      <c r="A6" s="156" t="s">
        <v>239</v>
      </c>
      <c r="B6" s="156"/>
      <c r="C6" s="156"/>
      <c r="D6" s="156"/>
      <c r="E6" s="156"/>
      <c r="F6" s="156"/>
      <c r="G6" s="156"/>
    </row>
    <row r="7" ht="12.75">
      <c r="A7" s="4" t="s">
        <v>3</v>
      </c>
    </row>
    <row r="8" ht="12.75">
      <c r="A8" s="4" t="s">
        <v>4</v>
      </c>
    </row>
    <row r="10" spans="1:256" s="1" customFormat="1" ht="12.75">
      <c r="A10" s="155" t="s">
        <v>5</v>
      </c>
      <c r="B10" s="155"/>
      <c r="C10" s="155"/>
      <c r="D10" s="155"/>
      <c r="E10" s="155"/>
      <c r="F10" s="155"/>
      <c r="G10" s="155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2" spans="1:7" s="8" customFormat="1" ht="78.75">
      <c r="A12" s="5" t="s">
        <v>6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7"/>
    </row>
    <row r="13" spans="1:7" s="4" customFormat="1" ht="11.25">
      <c r="A13" s="9">
        <v>1</v>
      </c>
      <c r="B13" s="10">
        <v>2</v>
      </c>
      <c r="C13" s="10">
        <v>3</v>
      </c>
      <c r="D13" s="10">
        <v>4</v>
      </c>
      <c r="E13" s="10">
        <v>6</v>
      </c>
      <c r="F13" s="11">
        <v>7</v>
      </c>
      <c r="G13" s="10">
        <v>8</v>
      </c>
    </row>
    <row r="14" spans="1:7" s="4" customFormat="1" ht="11.25">
      <c r="A14" s="12" t="s">
        <v>12</v>
      </c>
      <c r="B14" s="13"/>
      <c r="C14" s="13"/>
      <c r="D14" s="14"/>
      <c r="E14" s="14"/>
      <c r="F14" s="14"/>
      <c r="G14" s="14"/>
    </row>
    <row r="15" spans="1:7" s="4" customFormat="1" ht="12">
      <c r="A15" s="15" t="s">
        <v>13</v>
      </c>
      <c r="B15" s="16"/>
      <c r="C15" s="16"/>
      <c r="D15" s="17">
        <f>SUM(D16:D30)</f>
        <v>0</v>
      </c>
      <c r="E15" s="17">
        <f>SUM(E16:E30)</f>
        <v>0</v>
      </c>
      <c r="F15" s="18">
        <f>SUM(F16:F30)</f>
        <v>0</v>
      </c>
      <c r="G15" s="17"/>
    </row>
    <row r="16" spans="1:7" s="4" customFormat="1" ht="11.25">
      <c r="A16" s="19" t="s">
        <v>14</v>
      </c>
      <c r="B16" s="20"/>
      <c r="C16" s="21" t="s">
        <v>15</v>
      </c>
      <c r="D16" s="22"/>
      <c r="E16" s="22"/>
      <c r="F16" s="22"/>
      <c r="G16" s="23"/>
    </row>
    <row r="17" spans="1:7" s="4" customFormat="1" ht="22.5">
      <c r="A17" s="24" t="s">
        <v>16</v>
      </c>
      <c r="B17" s="25"/>
      <c r="C17" s="21" t="s">
        <v>17</v>
      </c>
      <c r="D17" s="22"/>
      <c r="E17" s="22"/>
      <c r="F17" s="26"/>
      <c r="G17" s="23"/>
    </row>
    <row r="18" spans="1:7" s="4" customFormat="1" ht="33.75">
      <c r="A18" s="24" t="s">
        <v>18</v>
      </c>
      <c r="B18" s="25"/>
      <c r="C18" s="21" t="s">
        <v>19</v>
      </c>
      <c r="D18" s="22"/>
      <c r="E18" s="22"/>
      <c r="F18" s="26"/>
      <c r="G18" s="23"/>
    </row>
    <row r="19" spans="1:7" s="4" customFormat="1" ht="11.25">
      <c r="A19" s="27" t="s">
        <v>20</v>
      </c>
      <c r="B19" s="25"/>
      <c r="C19" s="21" t="s">
        <v>21</v>
      </c>
      <c r="D19" s="22"/>
      <c r="E19" s="22"/>
      <c r="F19" s="26"/>
      <c r="G19" s="23"/>
    </row>
    <row r="20" spans="1:7" s="4" customFormat="1" ht="11.25">
      <c r="A20" s="27" t="s">
        <v>22</v>
      </c>
      <c r="B20" s="25"/>
      <c r="C20" s="21" t="s">
        <v>23</v>
      </c>
      <c r="D20" s="22"/>
      <c r="E20" s="22"/>
      <c r="F20" s="26"/>
      <c r="G20" s="23"/>
    </row>
    <row r="21" spans="1:7" s="4" customFormat="1" ht="11.25">
      <c r="A21" s="28" t="s">
        <v>24</v>
      </c>
      <c r="B21" s="25"/>
      <c r="C21" s="21" t="s">
        <v>25</v>
      </c>
      <c r="D21" s="22"/>
      <c r="E21" s="22"/>
      <c r="F21" s="26"/>
      <c r="G21" s="23"/>
    </row>
    <row r="22" spans="1:7" s="4" customFormat="1" ht="11.25">
      <c r="A22" s="28" t="s">
        <v>26</v>
      </c>
      <c r="B22" s="25"/>
      <c r="C22" s="21" t="s">
        <v>27</v>
      </c>
      <c r="D22" s="22"/>
      <c r="E22" s="22"/>
      <c r="F22" s="22"/>
      <c r="G22" s="23"/>
    </row>
    <row r="23" spans="1:7" s="4" customFormat="1" ht="11.25">
      <c r="A23" s="28" t="s">
        <v>28</v>
      </c>
      <c r="B23" s="25"/>
      <c r="C23" s="21" t="s">
        <v>29</v>
      </c>
      <c r="D23" s="22"/>
      <c r="E23" s="22"/>
      <c r="F23" s="26"/>
      <c r="G23" s="23"/>
    </row>
    <row r="24" spans="1:7" s="4" customFormat="1" ht="11.25">
      <c r="A24" s="28" t="s">
        <v>30</v>
      </c>
      <c r="B24" s="25"/>
      <c r="C24" s="21" t="s">
        <v>31</v>
      </c>
      <c r="D24" s="22"/>
      <c r="E24" s="22"/>
      <c r="F24" s="26"/>
      <c r="G24" s="23"/>
    </row>
    <row r="25" spans="1:7" s="4" customFormat="1" ht="11.25">
      <c r="A25" s="28" t="s">
        <v>32</v>
      </c>
      <c r="B25" s="25"/>
      <c r="C25" s="21" t="s">
        <v>33</v>
      </c>
      <c r="D25" s="22"/>
      <c r="E25" s="29"/>
      <c r="F25" s="22"/>
      <c r="G25" s="22"/>
    </row>
    <row r="26" spans="1:7" s="4" customFormat="1" ht="11.25">
      <c r="A26" s="28" t="s">
        <v>34</v>
      </c>
      <c r="B26" s="25"/>
      <c r="C26" s="21" t="s">
        <v>35</v>
      </c>
      <c r="D26" s="22"/>
      <c r="E26" s="29"/>
      <c r="F26" s="22"/>
      <c r="G26" s="22"/>
    </row>
    <row r="27" spans="1:7" s="4" customFormat="1" ht="22.5">
      <c r="A27" s="30" t="s">
        <v>36</v>
      </c>
      <c r="B27" s="25"/>
      <c r="C27" s="21" t="s">
        <v>37</v>
      </c>
      <c r="D27" s="22"/>
      <c r="E27" s="29"/>
      <c r="F27" s="22"/>
      <c r="G27" s="22"/>
    </row>
    <row r="28" spans="1:7" s="4" customFormat="1" ht="11.25">
      <c r="A28" s="27" t="s">
        <v>38</v>
      </c>
      <c r="B28" s="25"/>
      <c r="C28" s="21" t="s">
        <v>39</v>
      </c>
      <c r="D28" s="22"/>
      <c r="E28" s="22"/>
      <c r="F28" s="22"/>
      <c r="G28" s="22"/>
    </row>
    <row r="29" spans="1:7" s="4" customFormat="1" ht="11.25">
      <c r="A29" s="27" t="s">
        <v>40</v>
      </c>
      <c r="B29" s="25"/>
      <c r="C29" s="21" t="s">
        <v>41</v>
      </c>
      <c r="D29" s="22"/>
      <c r="E29" s="22"/>
      <c r="F29" s="22"/>
      <c r="G29" s="22"/>
    </row>
    <row r="30" spans="1:7" s="4" customFormat="1" ht="11.25">
      <c r="A30" s="31"/>
      <c r="B30" s="25"/>
      <c r="C30" s="32" t="s">
        <v>42</v>
      </c>
      <c r="D30" s="22"/>
      <c r="E30" s="22"/>
      <c r="F30" s="22"/>
      <c r="G30" s="22"/>
    </row>
    <row r="31" spans="1:7" s="4" customFormat="1" ht="12">
      <c r="A31" s="33" t="s">
        <v>43</v>
      </c>
      <c r="B31" s="16"/>
      <c r="C31" s="34"/>
      <c r="D31" s="17">
        <f>SUM(D32,D35,D36,D38,D39,D41)</f>
        <v>0</v>
      </c>
      <c r="E31" s="17">
        <f>SUM(E32,E35,E36,E38,E39,E41)</f>
        <v>0</v>
      </c>
      <c r="F31" s="17">
        <f>SUM(F32,F35,F36,F38,F39,F41)</f>
        <v>0</v>
      </c>
      <c r="G31" s="17"/>
    </row>
    <row r="32" spans="1:7" s="4" customFormat="1" ht="22.5">
      <c r="A32" s="35" t="s">
        <v>44</v>
      </c>
      <c r="B32" s="16"/>
      <c r="C32" s="34" t="s">
        <v>45</v>
      </c>
      <c r="D32" s="36">
        <f>SUM(D33:D34)</f>
        <v>0</v>
      </c>
      <c r="E32" s="36">
        <f>SUM(E33:F34)</f>
        <v>0</v>
      </c>
      <c r="F32" s="36">
        <f>SUM(G33:H34)</f>
        <v>0</v>
      </c>
      <c r="G32" s="36"/>
    </row>
    <row r="33" spans="1:7" s="4" customFormat="1" ht="11.25">
      <c r="A33" s="37" t="s">
        <v>46</v>
      </c>
      <c r="B33" s="25"/>
      <c r="C33" s="21"/>
      <c r="D33" s="23"/>
      <c r="E33" s="26"/>
      <c r="F33" s="38"/>
      <c r="G33" s="39"/>
    </row>
    <row r="34" spans="1:7" s="4" customFormat="1" ht="19.5">
      <c r="A34" s="37" t="s">
        <v>47</v>
      </c>
      <c r="B34" s="25"/>
      <c r="C34" s="21"/>
      <c r="D34" s="23"/>
      <c r="E34" s="26"/>
      <c r="F34" s="38"/>
      <c r="G34" s="39"/>
    </row>
    <row r="35" spans="1:7" s="4" customFormat="1" ht="22.5">
      <c r="A35" s="27" t="s">
        <v>48</v>
      </c>
      <c r="B35" s="25"/>
      <c r="C35" s="21" t="s">
        <v>49</v>
      </c>
      <c r="D35" s="23"/>
      <c r="E35" s="26"/>
      <c r="F35" s="38"/>
      <c r="G35" s="39"/>
    </row>
    <row r="36" spans="1:7" s="4" customFormat="1" ht="33.75">
      <c r="A36" s="28" t="s">
        <v>50</v>
      </c>
      <c r="B36" s="25"/>
      <c r="C36" s="21" t="s">
        <v>51</v>
      </c>
      <c r="D36" s="23"/>
      <c r="E36" s="26"/>
      <c r="F36" s="38"/>
      <c r="G36" s="39"/>
    </row>
    <row r="37" spans="1:7" s="4" customFormat="1" ht="11.25">
      <c r="A37" s="27" t="s">
        <v>52</v>
      </c>
      <c r="B37" s="25"/>
      <c r="C37" s="21" t="s">
        <v>53</v>
      </c>
      <c r="D37" s="23"/>
      <c r="E37" s="26"/>
      <c r="F37" s="38"/>
      <c r="G37" s="39"/>
    </row>
    <row r="38" spans="1:7" s="4" customFormat="1" ht="22.5">
      <c r="A38" s="28" t="s">
        <v>54</v>
      </c>
      <c r="B38" s="25"/>
      <c r="C38" s="21" t="s">
        <v>55</v>
      </c>
      <c r="D38" s="23"/>
      <c r="E38" s="26"/>
      <c r="F38" s="38"/>
      <c r="G38" s="39"/>
    </row>
    <row r="39" spans="1:7" s="4" customFormat="1" ht="22.5">
      <c r="A39" s="40" t="s">
        <v>56</v>
      </c>
      <c r="B39" s="25"/>
      <c r="C39" s="21" t="s">
        <v>57</v>
      </c>
      <c r="D39" s="23"/>
      <c r="E39" s="26"/>
      <c r="F39" s="38"/>
      <c r="G39" s="39"/>
    </row>
    <row r="40" spans="1:7" s="4" customFormat="1" ht="11.25">
      <c r="A40" s="40"/>
      <c r="B40" s="25"/>
      <c r="C40" s="21"/>
      <c r="D40" s="22"/>
      <c r="E40" s="41"/>
      <c r="F40" s="41"/>
      <c r="G40" s="42"/>
    </row>
    <row r="41" spans="1:7" s="4" customFormat="1" ht="11.25">
      <c r="A41" s="28"/>
      <c r="B41" s="25"/>
      <c r="C41" s="21"/>
      <c r="D41" s="22"/>
      <c r="E41" s="22"/>
      <c r="F41" s="41"/>
      <c r="G41" s="42"/>
    </row>
    <row r="42" spans="1:7" s="4" customFormat="1" ht="12">
      <c r="A42" s="43" t="s">
        <v>58</v>
      </c>
      <c r="B42" s="16"/>
      <c r="C42" s="16"/>
      <c r="D42" s="17">
        <f>SUM(D15,D31)</f>
        <v>0</v>
      </c>
      <c r="E42" s="17">
        <f>SUM(E15,E31)</f>
        <v>0</v>
      </c>
      <c r="F42" s="17">
        <f>SUM(F15,F31)</f>
        <v>0</v>
      </c>
      <c r="G42" s="17"/>
    </row>
    <row r="43" s="4" customFormat="1" ht="11.25"/>
    <row r="44" s="4" customFormat="1" ht="11.25"/>
    <row r="45" spans="1:7" s="4" customFormat="1" ht="12.75" customHeight="1">
      <c r="A45" s="151" t="s">
        <v>59</v>
      </c>
      <c r="B45" s="151"/>
      <c r="C45" s="151"/>
      <c r="D45" s="151"/>
      <c r="E45" s="151"/>
      <c r="F45" s="151"/>
      <c r="G45" s="151"/>
    </row>
    <row r="46" spans="1:7" s="8" customFormat="1" ht="42" customHeight="1">
      <c r="A46" s="152" t="s">
        <v>6</v>
      </c>
      <c r="B46" s="153" t="s">
        <v>7</v>
      </c>
      <c r="C46" s="154" t="s">
        <v>60</v>
      </c>
      <c r="D46" s="154" t="s">
        <v>61</v>
      </c>
      <c r="E46" s="47"/>
      <c r="F46" s="48"/>
      <c r="G46" s="44"/>
    </row>
    <row r="47" spans="1:7" s="8" customFormat="1" ht="42" customHeight="1">
      <c r="A47" s="152"/>
      <c r="B47" s="153"/>
      <c r="C47" s="154"/>
      <c r="D47" s="154"/>
      <c r="E47" s="46" t="s">
        <v>62</v>
      </c>
      <c r="F47" s="45"/>
      <c r="G47" s="45"/>
    </row>
    <row r="48" spans="1:7" s="4" customFormat="1" ht="11.25">
      <c r="A48" s="49">
        <v>1</v>
      </c>
      <c r="B48" s="50">
        <v>2</v>
      </c>
      <c r="C48" s="50">
        <v>3</v>
      </c>
      <c r="D48" s="13">
        <v>4</v>
      </c>
      <c r="E48" s="13">
        <v>6</v>
      </c>
      <c r="F48" s="50">
        <v>7</v>
      </c>
      <c r="G48" s="50">
        <v>8</v>
      </c>
    </row>
    <row r="49" spans="1:7" s="4" customFormat="1" ht="25.5">
      <c r="A49" s="51" t="s">
        <v>63</v>
      </c>
      <c r="B49" s="52" t="s">
        <v>64</v>
      </c>
      <c r="C49" s="52"/>
      <c r="D49" s="53">
        <f>D51+D54</f>
        <v>-7412000</v>
      </c>
      <c r="E49" s="53">
        <f>E51+E54</f>
        <v>-6523656</v>
      </c>
      <c r="F49" s="54"/>
      <c r="G49" s="54"/>
    </row>
    <row r="50" spans="1:7" s="4" customFormat="1" ht="11.25">
      <c r="A50" s="13" t="s">
        <v>65</v>
      </c>
      <c r="B50" s="55" t="s">
        <v>66</v>
      </c>
      <c r="C50" s="56"/>
      <c r="D50" s="22"/>
      <c r="E50" s="22"/>
      <c r="F50" s="26"/>
      <c r="G50" s="22"/>
    </row>
    <row r="51" spans="1:7" s="4" customFormat="1" ht="12">
      <c r="A51" s="57" t="s">
        <v>67</v>
      </c>
      <c r="B51" s="58" t="s">
        <v>68</v>
      </c>
      <c r="C51" s="58"/>
      <c r="D51" s="53">
        <f>D52+D53</f>
        <v>0</v>
      </c>
      <c r="E51" s="53">
        <f>E52+E53</f>
        <v>0</v>
      </c>
      <c r="F51" s="54"/>
      <c r="G51" s="53"/>
    </row>
    <row r="52" spans="1:7" s="4" customFormat="1" ht="11.25">
      <c r="A52" s="59"/>
      <c r="B52" s="56" t="s">
        <v>69</v>
      </c>
      <c r="C52" s="60" t="s">
        <v>70</v>
      </c>
      <c r="D52" s="22"/>
      <c r="E52" s="22"/>
      <c r="F52" s="26"/>
      <c r="G52" s="22"/>
    </row>
    <row r="53" spans="1:7" s="4" customFormat="1" ht="11.25">
      <c r="A53" s="59"/>
      <c r="B53" s="56" t="s">
        <v>71</v>
      </c>
      <c r="C53" s="60" t="s">
        <v>72</v>
      </c>
      <c r="D53" s="22"/>
      <c r="E53" s="22"/>
      <c r="F53" s="61"/>
      <c r="G53" s="22"/>
    </row>
    <row r="54" spans="1:7" s="4" customFormat="1" ht="11.25">
      <c r="A54" s="62" t="s">
        <v>73</v>
      </c>
      <c r="B54" s="63" t="s">
        <v>74</v>
      </c>
      <c r="C54" s="63"/>
      <c r="D54" s="53">
        <f>SUM(D56-D57)</f>
        <v>-7412000</v>
      </c>
      <c r="E54" s="53">
        <f>SUM(E56-E57)</f>
        <v>-6523656</v>
      </c>
      <c r="F54" s="54"/>
      <c r="G54" s="53"/>
    </row>
    <row r="55" spans="1:7" s="4" customFormat="1" ht="22.5">
      <c r="A55" s="64" t="s">
        <v>75</v>
      </c>
      <c r="B55" s="56" t="s">
        <v>76</v>
      </c>
      <c r="C55" s="56"/>
      <c r="D55" s="22"/>
      <c r="E55" s="22"/>
      <c r="F55" s="26"/>
      <c r="G55" s="22"/>
    </row>
    <row r="56" spans="1:7" s="4" customFormat="1" ht="11.25">
      <c r="A56" s="64" t="s">
        <v>77</v>
      </c>
      <c r="B56" s="56" t="s">
        <v>78</v>
      </c>
      <c r="C56" s="56"/>
      <c r="D56" s="22"/>
      <c r="E56" s="22"/>
      <c r="F56" s="26"/>
      <c r="G56" s="22"/>
    </row>
    <row r="57" spans="1:7" s="4" customFormat="1" ht="11.25">
      <c r="A57" s="64" t="s">
        <v>79</v>
      </c>
      <c r="B57" s="56" t="s">
        <v>80</v>
      </c>
      <c r="C57" s="56"/>
      <c r="D57" s="22">
        <v>7412000</v>
      </c>
      <c r="E57" s="22">
        <v>6523656</v>
      </c>
      <c r="F57" s="22">
        <v>6523656</v>
      </c>
      <c r="G57" s="22"/>
    </row>
    <row r="58" spans="1:7" s="4" customFormat="1" ht="11.25">
      <c r="A58" s="64" t="s">
        <v>81</v>
      </c>
      <c r="B58" s="56" t="s">
        <v>82</v>
      </c>
      <c r="C58" s="56"/>
      <c r="D58" s="22"/>
      <c r="E58" s="22"/>
      <c r="F58" s="26"/>
      <c r="G58" s="22"/>
    </row>
    <row r="59" spans="1:7" s="4" customFormat="1" ht="22.5">
      <c r="A59" s="64" t="s">
        <v>83</v>
      </c>
      <c r="B59" s="56" t="s">
        <v>84</v>
      </c>
      <c r="C59" s="56"/>
      <c r="D59" s="22"/>
      <c r="E59" s="22"/>
      <c r="F59" s="26"/>
      <c r="G59" s="22"/>
    </row>
    <row r="60" spans="1:7" s="4" customFormat="1" ht="22.5">
      <c r="A60" s="64" t="s">
        <v>85</v>
      </c>
      <c r="B60" s="56" t="s">
        <v>86</v>
      </c>
      <c r="C60" s="56"/>
      <c r="D60" s="22"/>
      <c r="E60" s="22"/>
      <c r="F60" s="26"/>
      <c r="G60" s="22"/>
    </row>
    <row r="61" spans="1:7" s="4" customFormat="1" ht="11.25">
      <c r="A61" s="64" t="s">
        <v>87</v>
      </c>
      <c r="B61" s="56"/>
      <c r="C61" s="56"/>
      <c r="D61" s="22"/>
      <c r="E61" s="22">
        <f>E57-F57</f>
        <v>0</v>
      </c>
      <c r="F61" s="22"/>
      <c r="G61" s="22"/>
    </row>
    <row r="64" spans="1:3" s="66" customFormat="1" ht="12.75">
      <c r="A64" s="65" t="s">
        <v>88</v>
      </c>
      <c r="B64" s="149" t="s">
        <v>237</v>
      </c>
      <c r="C64" s="149"/>
    </row>
    <row r="65" spans="1:17" ht="12.75" customHeight="1">
      <c r="A65" s="67" t="s">
        <v>89</v>
      </c>
      <c r="B65" s="150" t="s">
        <v>90</v>
      </c>
      <c r="C65" s="150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7" spans="1:3" ht="12.75">
      <c r="A67" s="65" t="s">
        <v>91</v>
      </c>
      <c r="B67" s="149" t="s">
        <v>238</v>
      </c>
      <c r="C67" s="149"/>
    </row>
    <row r="68" spans="1:3" ht="12.75" customHeight="1">
      <c r="A68" s="67" t="s">
        <v>92</v>
      </c>
      <c r="B68" s="150" t="s">
        <v>90</v>
      </c>
      <c r="C68" s="150"/>
    </row>
  </sheetData>
  <sheetProtection selectLockedCells="1" selectUnlockedCells="1"/>
  <mergeCells count="13">
    <mergeCell ref="A1:G1"/>
    <mergeCell ref="A2:G2"/>
    <mergeCell ref="A6:G6"/>
    <mergeCell ref="A10:G10"/>
    <mergeCell ref="B64:C64"/>
    <mergeCell ref="B65:C65"/>
    <mergeCell ref="B67:C67"/>
    <mergeCell ref="B68:C68"/>
    <mergeCell ref="A45:G45"/>
    <mergeCell ref="A46:A47"/>
    <mergeCell ref="B46:B47"/>
    <mergeCell ref="C46:C47"/>
    <mergeCell ref="D46:D47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 paperSize="9" scale="80" r:id="rId1"/>
  <rowBreaks count="1" manualBreakCount="1">
    <brk id="43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tabSelected="1" zoomScale="99" zoomScaleNormal="99" zoomScalePageLayoutView="0" workbookViewId="0" topLeftCell="A1">
      <selection activeCell="A3" sqref="A3:L3"/>
    </sheetView>
  </sheetViews>
  <sheetFormatPr defaultColWidth="9.00390625" defaultRowHeight="12.75"/>
  <cols>
    <col min="1" max="1" width="54.625" style="0" customWidth="1"/>
    <col min="2" max="6" width="7.75390625" style="0" customWidth="1"/>
    <col min="7" max="7" width="17.375" style="0" customWidth="1"/>
    <col min="8" max="8" width="14.625" style="0" customWidth="1"/>
    <col min="9" max="9" width="12.75390625" style="0" customWidth="1"/>
    <col min="10" max="10" width="13.625" style="0" customWidth="1"/>
    <col min="11" max="11" width="15.125" style="0" customWidth="1"/>
    <col min="12" max="12" width="11.125" style="0" customWidth="1"/>
  </cols>
  <sheetData>
    <row r="1" spans="1:12" ht="12.75">
      <c r="A1" s="160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161" t="s">
        <v>243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70" customFormat="1" ht="12.75" customHeight="1">
      <c r="A4" s="162" t="s">
        <v>6</v>
      </c>
      <c r="B4" s="163" t="s">
        <v>94</v>
      </c>
      <c r="C4" s="163"/>
      <c r="D4" s="163"/>
      <c r="E4" s="163"/>
      <c r="F4" s="163"/>
      <c r="G4" s="158" t="s">
        <v>95</v>
      </c>
      <c r="H4" s="158" t="s">
        <v>96</v>
      </c>
      <c r="I4" s="158" t="s">
        <v>97</v>
      </c>
      <c r="J4" s="158"/>
      <c r="K4" s="158" t="s">
        <v>98</v>
      </c>
      <c r="L4" s="158" t="s">
        <v>240</v>
      </c>
    </row>
    <row r="5" spans="1:12" s="70" customFormat="1" ht="46.5" customHeight="1">
      <c r="A5" s="162"/>
      <c r="B5" s="71" t="s">
        <v>99</v>
      </c>
      <c r="C5" s="71" t="s">
        <v>100</v>
      </c>
      <c r="D5" s="71" t="s">
        <v>101</v>
      </c>
      <c r="E5" s="72" t="s">
        <v>102</v>
      </c>
      <c r="F5" s="73" t="s">
        <v>103</v>
      </c>
      <c r="G5" s="158"/>
      <c r="H5" s="158"/>
      <c r="I5" s="69" t="s">
        <v>104</v>
      </c>
      <c r="J5" s="69" t="s">
        <v>62</v>
      </c>
      <c r="K5" s="158"/>
      <c r="L5" s="158"/>
    </row>
    <row r="6" spans="1:12" ht="12.75">
      <c r="A6" s="74">
        <v>1</v>
      </c>
      <c r="B6" s="75"/>
      <c r="C6" s="75"/>
      <c r="D6" s="75"/>
      <c r="E6" s="75"/>
      <c r="F6" s="75"/>
      <c r="G6" s="76">
        <v>4</v>
      </c>
      <c r="H6" s="76">
        <v>5</v>
      </c>
      <c r="I6" s="76">
        <v>6</v>
      </c>
      <c r="J6" s="76">
        <v>7</v>
      </c>
      <c r="K6" s="76">
        <v>8</v>
      </c>
      <c r="L6" s="76">
        <v>9</v>
      </c>
    </row>
    <row r="7" spans="1:12" s="81" customFormat="1" ht="15">
      <c r="A7" s="77" t="s">
        <v>105</v>
      </c>
      <c r="B7" s="78"/>
      <c r="C7" s="78"/>
      <c r="D7" s="78"/>
      <c r="E7" s="79" t="s">
        <v>106</v>
      </c>
      <c r="F7" s="80"/>
      <c r="G7" s="54">
        <f aca="true" t="shared" si="0" ref="G7:L7">IF(SUM(G8,G16,G14)=0,"",SUM(G8,G16,G14))</f>
        <v>6342000</v>
      </c>
      <c r="H7" s="54">
        <f t="shared" si="0"/>
      </c>
      <c r="I7" s="54">
        <f t="shared" si="0"/>
        <v>5663961</v>
      </c>
      <c r="J7" s="54">
        <f t="shared" si="0"/>
        <v>5663961</v>
      </c>
      <c r="K7" s="54">
        <f t="shared" si="0"/>
      </c>
      <c r="L7" s="54">
        <f t="shared" si="0"/>
      </c>
    </row>
    <row r="8" spans="1:12" s="81" customFormat="1" ht="15" customHeight="1">
      <c r="A8" s="82" t="s">
        <v>107</v>
      </c>
      <c r="B8" s="159" t="s">
        <v>108</v>
      </c>
      <c r="C8" s="159"/>
      <c r="D8" s="159"/>
      <c r="E8" s="159"/>
      <c r="F8" s="80"/>
      <c r="G8" s="54">
        <f aca="true" t="shared" si="1" ref="G8:L8">IF(SUM(G9,G10,G13)=0,"",SUM(G9,G10,G13))</f>
        <v>5134000</v>
      </c>
      <c r="H8" s="54">
        <f t="shared" si="1"/>
      </c>
      <c r="I8" s="54">
        <f t="shared" si="1"/>
        <v>4861378</v>
      </c>
      <c r="J8" s="54">
        <f t="shared" si="1"/>
        <v>4861378</v>
      </c>
      <c r="K8" s="54">
        <f t="shared" si="1"/>
      </c>
      <c r="L8" s="54">
        <f t="shared" si="1"/>
      </c>
    </row>
    <row r="9" spans="1:12" ht="12.75">
      <c r="A9" s="83" t="s">
        <v>109</v>
      </c>
      <c r="B9" s="84"/>
      <c r="C9" s="84"/>
      <c r="D9" s="84"/>
      <c r="E9" s="85"/>
      <c r="F9" s="86" t="s">
        <v>110</v>
      </c>
      <c r="G9" s="87">
        <v>3915000</v>
      </c>
      <c r="H9" s="87"/>
      <c r="I9" s="87">
        <v>3689818</v>
      </c>
      <c r="J9" s="87">
        <v>3689818</v>
      </c>
      <c r="K9" s="87"/>
      <c r="L9" s="87"/>
    </row>
    <row r="10" spans="1:12" s="81" customFormat="1" ht="12.75">
      <c r="A10" s="88" t="s">
        <v>111</v>
      </c>
      <c r="B10" s="89"/>
      <c r="C10" s="89"/>
      <c r="D10" s="89"/>
      <c r="E10" s="90"/>
      <c r="F10" s="91" t="s">
        <v>112</v>
      </c>
      <c r="G10" s="54">
        <f aca="true" t="shared" si="2" ref="G10:L10">IF(SUM(G11:G12)=0,"",SUM(G11:G12))</f>
        <v>34000</v>
      </c>
      <c r="H10" s="54">
        <f t="shared" si="2"/>
      </c>
      <c r="I10" s="54">
        <f t="shared" si="2"/>
        <v>26300</v>
      </c>
      <c r="J10" s="54">
        <f t="shared" si="2"/>
        <v>26300</v>
      </c>
      <c r="K10" s="54">
        <f t="shared" si="2"/>
      </c>
      <c r="L10" s="54">
        <f t="shared" si="2"/>
      </c>
    </row>
    <row r="11" spans="1:12" ht="12.75">
      <c r="A11" s="92" t="s">
        <v>113</v>
      </c>
      <c r="B11" s="93"/>
      <c r="C11" s="93"/>
      <c r="D11" s="93"/>
      <c r="E11" s="94"/>
      <c r="F11" s="95" t="s">
        <v>114</v>
      </c>
      <c r="G11" s="87">
        <v>34000</v>
      </c>
      <c r="H11" s="87"/>
      <c r="I11" s="87">
        <v>26300</v>
      </c>
      <c r="J11" s="87">
        <v>26300</v>
      </c>
      <c r="K11" s="87"/>
      <c r="L11" s="87"/>
    </row>
    <row r="12" spans="1:12" ht="12.75">
      <c r="A12" s="92" t="s">
        <v>115</v>
      </c>
      <c r="B12" s="93"/>
      <c r="C12" s="93"/>
      <c r="D12" s="93"/>
      <c r="E12" s="94"/>
      <c r="F12" s="95" t="s">
        <v>116</v>
      </c>
      <c r="G12" s="26"/>
      <c r="H12" s="26"/>
      <c r="I12" s="26"/>
      <c r="J12" s="26"/>
      <c r="K12" s="26"/>
      <c r="L12" s="26"/>
    </row>
    <row r="13" spans="1:12" ht="12.75">
      <c r="A13" s="96" t="s">
        <v>117</v>
      </c>
      <c r="B13" s="97"/>
      <c r="C13" s="97"/>
      <c r="D13" s="97"/>
      <c r="E13" s="98"/>
      <c r="F13" s="86" t="s">
        <v>118</v>
      </c>
      <c r="G13" s="26">
        <v>1185000</v>
      </c>
      <c r="H13" s="26"/>
      <c r="I13" s="26">
        <v>1145260</v>
      </c>
      <c r="J13" s="26">
        <v>1145260</v>
      </c>
      <c r="K13" s="26"/>
      <c r="L13" s="26"/>
    </row>
    <row r="14" spans="1:12" s="81" customFormat="1" ht="12.75">
      <c r="A14" s="88" t="s">
        <v>119</v>
      </c>
      <c r="B14" s="89"/>
      <c r="C14" s="89"/>
      <c r="D14" s="89"/>
      <c r="E14" s="90"/>
      <c r="F14" s="91" t="s">
        <v>120</v>
      </c>
      <c r="G14" s="99">
        <f aca="true" t="shared" si="3" ref="G14:L14">IF(SUM(G15)=0,"",SUM(G15))</f>
        <v>104000</v>
      </c>
      <c r="H14" s="99">
        <f t="shared" si="3"/>
      </c>
      <c r="I14" s="99">
        <f t="shared" si="3"/>
        <v>91127</v>
      </c>
      <c r="J14" s="99">
        <f t="shared" si="3"/>
        <v>91127</v>
      </c>
      <c r="K14" s="99">
        <f t="shared" si="3"/>
      </c>
      <c r="L14" s="99">
        <f t="shared" si="3"/>
      </c>
    </row>
    <row r="15" spans="1:12" ht="12.75">
      <c r="A15" s="100" t="s">
        <v>121</v>
      </c>
      <c r="B15" s="93"/>
      <c r="C15" s="93"/>
      <c r="D15" s="93"/>
      <c r="E15" s="101"/>
      <c r="F15" s="95" t="s">
        <v>122</v>
      </c>
      <c r="G15" s="102">
        <v>104000</v>
      </c>
      <c r="H15" s="102"/>
      <c r="I15" s="102">
        <v>91127</v>
      </c>
      <c r="J15" s="102">
        <v>91127</v>
      </c>
      <c r="K15" s="102"/>
      <c r="L15" s="102"/>
    </row>
    <row r="16" spans="1:12" s="81" customFormat="1" ht="15" customHeight="1">
      <c r="A16" s="82"/>
      <c r="B16" s="159" t="s">
        <v>123</v>
      </c>
      <c r="C16" s="159"/>
      <c r="D16" s="159"/>
      <c r="E16" s="159"/>
      <c r="F16" s="80"/>
      <c r="G16" s="54">
        <f aca="true" t="shared" si="4" ref="G16:L16">IF(SUM(G17,G20,G23,G30,G34,G45,G49)=0,"",SUM(G17,G20,G23,G30,G34,G45,G49))</f>
        <v>1104000</v>
      </c>
      <c r="H16" s="54">
        <f t="shared" si="4"/>
      </c>
      <c r="I16" s="54">
        <f t="shared" si="4"/>
        <v>711456</v>
      </c>
      <c r="J16" s="54">
        <f t="shared" si="4"/>
        <v>711456</v>
      </c>
      <c r="K16" s="54">
        <f t="shared" si="4"/>
      </c>
      <c r="L16" s="54">
        <f t="shared" si="4"/>
      </c>
    </row>
    <row r="17" spans="1:12" s="81" customFormat="1" ht="12.75">
      <c r="A17" s="103" t="s">
        <v>124</v>
      </c>
      <c r="B17" s="104"/>
      <c r="C17" s="104"/>
      <c r="D17" s="104"/>
      <c r="E17" s="105"/>
      <c r="F17" s="91" t="s">
        <v>125</v>
      </c>
      <c r="G17" s="106">
        <f aca="true" t="shared" si="5" ref="G17:L17">IF(SUM(G18:G19)=0,"",SUM(G18:G19))</f>
        <v>23000</v>
      </c>
      <c r="H17" s="106">
        <f t="shared" si="5"/>
      </c>
      <c r="I17" s="106">
        <f t="shared" si="5"/>
        <v>19884</v>
      </c>
      <c r="J17" s="106">
        <f t="shared" si="5"/>
        <v>19884</v>
      </c>
      <c r="K17" s="106">
        <f t="shared" si="5"/>
      </c>
      <c r="L17" s="106">
        <f t="shared" si="5"/>
      </c>
    </row>
    <row r="18" spans="1:12" ht="12.75">
      <c r="A18" s="107" t="s">
        <v>126</v>
      </c>
      <c r="B18" s="108"/>
      <c r="C18" s="108"/>
      <c r="D18" s="108"/>
      <c r="E18" s="98"/>
      <c r="F18" s="95" t="s">
        <v>127</v>
      </c>
      <c r="G18" s="87">
        <v>14000</v>
      </c>
      <c r="H18" s="87"/>
      <c r="I18" s="87">
        <v>11747</v>
      </c>
      <c r="J18" s="87">
        <v>11747</v>
      </c>
      <c r="K18" s="87"/>
      <c r="L18" s="87"/>
    </row>
    <row r="19" spans="1:12" ht="12.75">
      <c r="A19" s="107" t="s">
        <v>128</v>
      </c>
      <c r="B19" s="108"/>
      <c r="C19" s="108"/>
      <c r="D19" s="108"/>
      <c r="E19" s="98"/>
      <c r="F19" s="95" t="s">
        <v>129</v>
      </c>
      <c r="G19" s="87">
        <v>9000</v>
      </c>
      <c r="H19" s="87"/>
      <c r="I19" s="87">
        <v>8137</v>
      </c>
      <c r="J19" s="87">
        <v>8137</v>
      </c>
      <c r="K19" s="87"/>
      <c r="L19" s="87"/>
    </row>
    <row r="20" spans="1:12" s="81" customFormat="1" ht="12.75">
      <c r="A20" s="88" t="s">
        <v>130</v>
      </c>
      <c r="B20" s="89"/>
      <c r="C20" s="89"/>
      <c r="D20" s="89"/>
      <c r="E20" s="90"/>
      <c r="F20" s="91" t="s">
        <v>131</v>
      </c>
      <c r="G20" s="106">
        <f aca="true" t="shared" si="6" ref="G20:L20">IF(SUM(G21:G22)=0,"",SUM(G21:G22))</f>
        <v>7000</v>
      </c>
      <c r="H20" s="106">
        <f t="shared" si="6"/>
      </c>
      <c r="I20" s="106">
        <f t="shared" si="6"/>
        <v>2000</v>
      </c>
      <c r="J20" s="106">
        <f t="shared" si="6"/>
        <v>2000</v>
      </c>
      <c r="K20" s="106">
        <f t="shared" si="6"/>
      </c>
      <c r="L20" s="106">
        <f t="shared" si="6"/>
      </c>
    </row>
    <row r="21" spans="1:12" ht="12.75">
      <c r="A21" s="109" t="s">
        <v>132</v>
      </c>
      <c r="B21" s="93"/>
      <c r="C21" s="93"/>
      <c r="D21" s="93"/>
      <c r="E21" s="85"/>
      <c r="F21" s="95" t="s">
        <v>133</v>
      </c>
      <c r="G21" s="26">
        <v>2000</v>
      </c>
      <c r="H21" s="26"/>
      <c r="I21" s="26">
        <v>2000</v>
      </c>
      <c r="J21" s="26">
        <v>2000</v>
      </c>
      <c r="K21" s="26"/>
      <c r="L21" s="26"/>
    </row>
    <row r="22" spans="1:12" ht="12.75">
      <c r="A22" s="109" t="s">
        <v>134</v>
      </c>
      <c r="B22" s="93"/>
      <c r="C22" s="93"/>
      <c r="D22" s="93"/>
      <c r="E22" s="85"/>
      <c r="F22" s="95" t="s">
        <v>135</v>
      </c>
      <c r="G22" s="87">
        <v>5000</v>
      </c>
      <c r="H22" s="87"/>
      <c r="I22" s="87"/>
      <c r="J22" s="87"/>
      <c r="K22" s="87"/>
      <c r="L22" s="87"/>
    </row>
    <row r="23" spans="1:12" s="81" customFormat="1" ht="12.75">
      <c r="A23" s="88" t="s">
        <v>136</v>
      </c>
      <c r="B23" s="89"/>
      <c r="C23" s="89"/>
      <c r="D23" s="89"/>
      <c r="E23" s="90"/>
      <c r="F23" s="91" t="s">
        <v>137</v>
      </c>
      <c r="G23" s="54">
        <f aca="true" t="shared" si="7" ref="G23:L23">IF(SUM(G24:G29)=0,"",SUM(G24:G29))</f>
        <v>667000</v>
      </c>
      <c r="H23" s="54">
        <f t="shared" si="7"/>
      </c>
      <c r="I23" s="54">
        <f t="shared" si="7"/>
        <v>432883</v>
      </c>
      <c r="J23" s="54">
        <f t="shared" si="7"/>
        <v>432883</v>
      </c>
      <c r="K23" s="54">
        <f t="shared" si="7"/>
      </c>
      <c r="L23" s="54">
        <f t="shared" si="7"/>
      </c>
    </row>
    <row r="24" spans="1:12" ht="12.75">
      <c r="A24" s="107" t="s">
        <v>138</v>
      </c>
      <c r="B24" s="108"/>
      <c r="C24" s="108"/>
      <c r="D24" s="108"/>
      <c r="E24" s="101"/>
      <c r="F24" s="95" t="s">
        <v>139</v>
      </c>
      <c r="G24" s="26"/>
      <c r="H24" s="26"/>
      <c r="I24" s="26"/>
      <c r="J24" s="26"/>
      <c r="K24" s="26"/>
      <c r="L24" s="26"/>
    </row>
    <row r="25" spans="1:12" ht="12.75">
      <c r="A25" s="107" t="s">
        <v>140</v>
      </c>
      <c r="B25" s="108"/>
      <c r="C25" s="108"/>
      <c r="D25" s="108"/>
      <c r="E25" s="101"/>
      <c r="F25" s="95" t="s">
        <v>141</v>
      </c>
      <c r="G25" s="26">
        <v>200000</v>
      </c>
      <c r="H25" s="26"/>
      <c r="I25" s="26">
        <v>148100</v>
      </c>
      <c r="J25" s="26">
        <v>148100</v>
      </c>
      <c r="K25" s="26"/>
      <c r="L25" s="26"/>
    </row>
    <row r="26" spans="1:12" ht="12.75">
      <c r="A26" s="107" t="s">
        <v>142</v>
      </c>
      <c r="B26" s="108"/>
      <c r="C26" s="108"/>
      <c r="D26" s="108"/>
      <c r="E26" s="101"/>
      <c r="F26" s="95" t="s">
        <v>143</v>
      </c>
      <c r="G26" s="87">
        <v>452000</v>
      </c>
      <c r="H26" s="87"/>
      <c r="I26" s="87">
        <v>275528</v>
      </c>
      <c r="J26" s="87">
        <v>275528</v>
      </c>
      <c r="K26" s="87"/>
      <c r="L26" s="87"/>
    </row>
    <row r="27" spans="1:12" ht="12.75">
      <c r="A27" s="107" t="s">
        <v>144</v>
      </c>
      <c r="B27" s="108"/>
      <c r="C27" s="108"/>
      <c r="D27" s="108"/>
      <c r="E27" s="101"/>
      <c r="F27" s="95" t="s">
        <v>145</v>
      </c>
      <c r="G27" s="26">
        <v>15000</v>
      </c>
      <c r="H27" s="26"/>
      <c r="I27" s="26">
        <v>9255</v>
      </c>
      <c r="J27" s="26">
        <v>9255</v>
      </c>
      <c r="K27" s="26"/>
      <c r="L27" s="26"/>
    </row>
    <row r="28" spans="1:12" ht="12.75">
      <c r="A28" s="107" t="s">
        <v>146</v>
      </c>
      <c r="B28" s="108"/>
      <c r="C28" s="108"/>
      <c r="D28" s="108"/>
      <c r="E28" s="101"/>
      <c r="F28" s="95" t="s">
        <v>147</v>
      </c>
      <c r="G28" s="26"/>
      <c r="H28" s="26"/>
      <c r="I28" s="26"/>
      <c r="J28" s="26"/>
      <c r="K28" s="26"/>
      <c r="L28" s="26"/>
    </row>
    <row r="29" spans="1:12" ht="22.5">
      <c r="A29" s="107" t="s">
        <v>148</v>
      </c>
      <c r="B29" s="108"/>
      <c r="C29" s="108"/>
      <c r="D29" s="108"/>
      <c r="E29" s="101"/>
      <c r="F29" s="95" t="s">
        <v>149</v>
      </c>
      <c r="G29" s="26"/>
      <c r="H29" s="26"/>
      <c r="I29" s="26"/>
      <c r="J29" s="26"/>
      <c r="K29" s="26"/>
      <c r="L29" s="26"/>
    </row>
    <row r="30" spans="1:12" s="81" customFormat="1" ht="12.75">
      <c r="A30" s="88" t="s">
        <v>150</v>
      </c>
      <c r="B30" s="89"/>
      <c r="C30" s="89"/>
      <c r="D30" s="89"/>
      <c r="E30" s="90"/>
      <c r="F30" s="91" t="s">
        <v>151</v>
      </c>
      <c r="G30" s="106">
        <f aca="true" t="shared" si="8" ref="G30:L30">IF(SUM(G31:G33)=0,"",SUM(G31:G33))</f>
        <v>223000</v>
      </c>
      <c r="H30" s="106">
        <f t="shared" si="8"/>
      </c>
      <c r="I30" s="106">
        <f t="shared" si="8"/>
        <v>103357</v>
      </c>
      <c r="J30" s="106">
        <f t="shared" si="8"/>
        <v>103357</v>
      </c>
      <c r="K30" s="106">
        <f t="shared" si="8"/>
      </c>
      <c r="L30" s="106">
        <f t="shared" si="8"/>
      </c>
    </row>
    <row r="31" spans="1:12" ht="12.75">
      <c r="A31" s="107" t="s">
        <v>152</v>
      </c>
      <c r="B31" s="108"/>
      <c r="C31" s="108"/>
      <c r="D31" s="108"/>
      <c r="E31" s="94"/>
      <c r="F31" s="95" t="s">
        <v>153</v>
      </c>
      <c r="G31" s="87">
        <v>33000</v>
      </c>
      <c r="H31" s="87"/>
      <c r="I31" s="87">
        <v>25000</v>
      </c>
      <c r="J31" s="87">
        <v>25000</v>
      </c>
      <c r="K31" s="87"/>
      <c r="L31" s="87"/>
    </row>
    <row r="32" spans="1:12" ht="45">
      <c r="A32" s="107" t="s">
        <v>154</v>
      </c>
      <c r="B32" s="108"/>
      <c r="C32" s="108"/>
      <c r="D32" s="108"/>
      <c r="E32" s="94"/>
      <c r="F32" s="95" t="s">
        <v>155</v>
      </c>
      <c r="G32" s="26">
        <v>17000</v>
      </c>
      <c r="H32" s="26"/>
      <c r="I32" s="26">
        <v>12161</v>
      </c>
      <c r="J32" s="26">
        <v>12161</v>
      </c>
      <c r="K32" s="26"/>
      <c r="L32" s="26"/>
    </row>
    <row r="33" spans="1:12" ht="12.75">
      <c r="A33" s="107" t="s">
        <v>156</v>
      </c>
      <c r="B33" s="108"/>
      <c r="C33" s="108"/>
      <c r="D33" s="108"/>
      <c r="E33" s="94"/>
      <c r="F33" s="95" t="s">
        <v>157</v>
      </c>
      <c r="G33" s="26">
        <v>173000</v>
      </c>
      <c r="H33" s="26"/>
      <c r="I33" s="26">
        <v>66196</v>
      </c>
      <c r="J33" s="26">
        <v>66196</v>
      </c>
      <c r="K33" s="26"/>
      <c r="L33" s="26"/>
    </row>
    <row r="34" spans="1:12" s="81" customFormat="1" ht="12.75">
      <c r="A34" s="88" t="s">
        <v>158</v>
      </c>
      <c r="B34" s="89"/>
      <c r="C34" s="89"/>
      <c r="D34" s="89"/>
      <c r="E34" s="90"/>
      <c r="F34" s="91" t="s">
        <v>159</v>
      </c>
      <c r="G34" s="54">
        <f aca="true" t="shared" si="9" ref="G34:L34">IF(SUM(G35:G44)=0,"",SUM(G35:G44))</f>
        <v>142000</v>
      </c>
      <c r="H34" s="54">
        <f t="shared" si="9"/>
      </c>
      <c r="I34" s="54">
        <f t="shared" si="9"/>
        <v>126000</v>
      </c>
      <c r="J34" s="54">
        <f t="shared" si="9"/>
        <v>126000</v>
      </c>
      <c r="K34" s="54">
        <f t="shared" si="9"/>
      </c>
      <c r="L34" s="54">
        <f t="shared" si="9"/>
      </c>
    </row>
    <row r="35" spans="1:12" ht="12.75">
      <c r="A35" s="107" t="s">
        <v>160</v>
      </c>
      <c r="B35" s="108"/>
      <c r="C35" s="108"/>
      <c r="D35" s="108"/>
      <c r="E35" s="94"/>
      <c r="F35" s="95" t="s">
        <v>161</v>
      </c>
      <c r="G35" s="26">
        <v>33000</v>
      </c>
      <c r="H35" s="26"/>
      <c r="I35" s="26">
        <v>27000</v>
      </c>
      <c r="J35" s="26">
        <v>27000</v>
      </c>
      <c r="K35" s="26"/>
      <c r="L35" s="26"/>
    </row>
    <row r="36" spans="1:12" ht="22.5">
      <c r="A36" s="107" t="s">
        <v>162</v>
      </c>
      <c r="B36" s="108"/>
      <c r="C36" s="108"/>
      <c r="D36" s="108"/>
      <c r="E36" s="94"/>
      <c r="F36" s="95" t="s">
        <v>163</v>
      </c>
      <c r="G36" s="26">
        <v>50000</v>
      </c>
      <c r="H36" s="26"/>
      <c r="I36" s="26">
        <v>50000</v>
      </c>
      <c r="J36" s="26">
        <v>50000</v>
      </c>
      <c r="K36" s="26"/>
      <c r="L36" s="26"/>
    </row>
    <row r="37" spans="1:12" ht="12.75">
      <c r="A37" s="107" t="s">
        <v>164</v>
      </c>
      <c r="B37" s="108"/>
      <c r="C37" s="108"/>
      <c r="D37" s="108"/>
      <c r="E37" s="94"/>
      <c r="F37" s="95" t="s">
        <v>165</v>
      </c>
      <c r="G37" s="87"/>
      <c r="H37" s="87"/>
      <c r="I37" s="87"/>
      <c r="J37" s="87"/>
      <c r="K37" s="87"/>
      <c r="L37" s="87"/>
    </row>
    <row r="38" spans="1:12" ht="12.75">
      <c r="A38" s="107" t="s">
        <v>166</v>
      </c>
      <c r="B38" s="108"/>
      <c r="C38" s="108"/>
      <c r="D38" s="108"/>
      <c r="E38" s="94"/>
      <c r="F38" s="95" t="s">
        <v>167</v>
      </c>
      <c r="G38" s="26"/>
      <c r="H38" s="26"/>
      <c r="I38" s="26"/>
      <c r="J38" s="26"/>
      <c r="K38" s="26"/>
      <c r="L38" s="26"/>
    </row>
    <row r="39" spans="1:12" ht="22.5">
      <c r="A39" s="107" t="s">
        <v>168</v>
      </c>
      <c r="B39" s="108"/>
      <c r="C39" s="108"/>
      <c r="D39" s="108"/>
      <c r="E39" s="94"/>
      <c r="F39" s="95" t="s">
        <v>169</v>
      </c>
      <c r="G39" s="26"/>
      <c r="H39" s="26"/>
      <c r="I39" s="26"/>
      <c r="J39" s="26"/>
      <c r="K39" s="26"/>
      <c r="L39" s="26"/>
    </row>
    <row r="40" spans="1:12" ht="12.75">
      <c r="A40" s="110" t="s">
        <v>170</v>
      </c>
      <c r="B40" s="111"/>
      <c r="C40" s="111"/>
      <c r="D40" s="111"/>
      <c r="E40" s="112"/>
      <c r="F40" s="113" t="s">
        <v>171</v>
      </c>
      <c r="G40" s="22">
        <v>15000</v>
      </c>
      <c r="H40" s="22"/>
      <c r="I40" s="22">
        <v>7000</v>
      </c>
      <c r="J40" s="22">
        <v>7000</v>
      </c>
      <c r="K40" s="22"/>
      <c r="L40" s="22"/>
    </row>
    <row r="41" spans="1:12" ht="12.75">
      <c r="A41" s="107" t="s">
        <v>172</v>
      </c>
      <c r="B41" s="108"/>
      <c r="C41" s="108"/>
      <c r="D41" s="108"/>
      <c r="E41" s="94"/>
      <c r="F41" s="95" t="s">
        <v>173</v>
      </c>
      <c r="G41" s="26">
        <v>44000</v>
      </c>
      <c r="H41" s="26"/>
      <c r="I41" s="26">
        <v>42000</v>
      </c>
      <c r="J41" s="26">
        <v>42000</v>
      </c>
      <c r="K41" s="26"/>
      <c r="L41" s="26"/>
    </row>
    <row r="42" spans="1:12" ht="12.75">
      <c r="A42" s="114" t="s">
        <v>174</v>
      </c>
      <c r="B42" s="115"/>
      <c r="C42" s="115"/>
      <c r="D42" s="115"/>
      <c r="E42" s="94"/>
      <c r="F42" s="95" t="s">
        <v>175</v>
      </c>
      <c r="G42" s="87"/>
      <c r="H42" s="87"/>
      <c r="I42" s="87"/>
      <c r="J42" s="87"/>
      <c r="K42" s="87"/>
      <c r="L42" s="87"/>
    </row>
    <row r="43" spans="1:12" ht="33.75">
      <c r="A43" s="114" t="s">
        <v>176</v>
      </c>
      <c r="B43" s="115"/>
      <c r="C43" s="115"/>
      <c r="D43" s="115"/>
      <c r="E43" s="94"/>
      <c r="F43" s="95" t="s">
        <v>177</v>
      </c>
      <c r="G43" s="26"/>
      <c r="H43" s="26"/>
      <c r="I43" s="26"/>
      <c r="J43" s="26"/>
      <c r="K43" s="26"/>
      <c r="L43" s="26"/>
    </row>
    <row r="44" spans="1:12" ht="33.75">
      <c r="A44" s="107" t="s">
        <v>178</v>
      </c>
      <c r="B44" s="115"/>
      <c r="C44" s="115"/>
      <c r="D44" s="115"/>
      <c r="E44" s="94"/>
      <c r="F44" s="95" t="s">
        <v>179</v>
      </c>
      <c r="G44" s="26"/>
      <c r="H44" s="26"/>
      <c r="I44" s="26"/>
      <c r="J44" s="26"/>
      <c r="K44" s="26"/>
      <c r="L44" s="26"/>
    </row>
    <row r="45" spans="1:12" s="81" customFormat="1" ht="12.75">
      <c r="A45" s="103" t="s">
        <v>180</v>
      </c>
      <c r="B45" s="104"/>
      <c r="C45" s="104"/>
      <c r="D45" s="104"/>
      <c r="E45" s="116"/>
      <c r="F45" s="91" t="s">
        <v>181</v>
      </c>
      <c r="G45" s="106">
        <f aca="true" t="shared" si="10" ref="G45:L45">IF(SUM(G46:G48)=0,"",SUM(G46:G48))</f>
        <v>38000</v>
      </c>
      <c r="H45" s="106">
        <f t="shared" si="10"/>
      </c>
      <c r="I45" s="106">
        <f t="shared" si="10"/>
        <v>23332</v>
      </c>
      <c r="J45" s="106">
        <f t="shared" si="10"/>
        <v>23332</v>
      </c>
      <c r="K45" s="106">
        <f t="shared" si="10"/>
      </c>
      <c r="L45" s="106">
        <f t="shared" si="10"/>
      </c>
    </row>
    <row r="46" spans="1:12" ht="12.75">
      <c r="A46" s="107" t="s">
        <v>182</v>
      </c>
      <c r="B46" s="108"/>
      <c r="C46" s="108"/>
      <c r="D46" s="108"/>
      <c r="E46" s="94"/>
      <c r="F46" s="95" t="s">
        <v>183</v>
      </c>
      <c r="G46" s="26"/>
      <c r="H46" s="26"/>
      <c r="I46" s="26"/>
      <c r="J46" s="26"/>
      <c r="K46" s="26"/>
      <c r="L46" s="26"/>
    </row>
    <row r="47" spans="1:12" ht="22.5">
      <c r="A47" s="107" t="s">
        <v>184</v>
      </c>
      <c r="B47" s="108"/>
      <c r="C47" s="108"/>
      <c r="D47" s="108"/>
      <c r="E47" s="94"/>
      <c r="F47" s="95" t="s">
        <v>185</v>
      </c>
      <c r="G47" s="26">
        <v>33000</v>
      </c>
      <c r="H47" s="26"/>
      <c r="I47" s="26">
        <v>23332</v>
      </c>
      <c r="J47" s="26">
        <v>23332</v>
      </c>
      <c r="K47" s="26"/>
      <c r="L47" s="26">
        <f>I47-J47</f>
        <v>0</v>
      </c>
    </row>
    <row r="48" spans="1:12" ht="12.75">
      <c r="A48" s="107" t="s">
        <v>186</v>
      </c>
      <c r="B48" s="108"/>
      <c r="C48" s="108"/>
      <c r="D48" s="108"/>
      <c r="E48" s="94"/>
      <c r="F48" s="95" t="s">
        <v>187</v>
      </c>
      <c r="G48" s="102">
        <v>5000</v>
      </c>
      <c r="H48" s="102"/>
      <c r="I48" s="102"/>
      <c r="J48" s="102"/>
      <c r="K48" s="102"/>
      <c r="L48" s="102"/>
    </row>
    <row r="49" spans="1:12" s="81" customFormat="1" ht="12.75">
      <c r="A49" s="88" t="s">
        <v>119</v>
      </c>
      <c r="B49" s="89"/>
      <c r="C49" s="89"/>
      <c r="D49" s="89"/>
      <c r="E49" s="90"/>
      <c r="F49" s="91" t="s">
        <v>120</v>
      </c>
      <c r="G49" s="99">
        <f aca="true" t="shared" si="11" ref="G49:L49">IF(SUM(G50:G54)=0,"",SUM(G50:G54))</f>
        <v>4000</v>
      </c>
      <c r="H49" s="99">
        <f t="shared" si="11"/>
      </c>
      <c r="I49" s="99">
        <f t="shared" si="11"/>
        <v>4000</v>
      </c>
      <c r="J49" s="99">
        <f t="shared" si="11"/>
        <v>4000</v>
      </c>
      <c r="K49" s="99">
        <f t="shared" si="11"/>
      </c>
      <c r="L49" s="99">
        <f t="shared" si="11"/>
      </c>
    </row>
    <row r="50" spans="1:12" ht="12.75">
      <c r="A50" s="107" t="s">
        <v>188</v>
      </c>
      <c r="B50" s="108"/>
      <c r="C50" s="108"/>
      <c r="D50" s="108"/>
      <c r="E50" s="101"/>
      <c r="F50" s="95" t="s">
        <v>189</v>
      </c>
      <c r="G50" s="102">
        <v>4000</v>
      </c>
      <c r="H50" s="102"/>
      <c r="I50" s="102">
        <v>4000</v>
      </c>
      <c r="J50" s="102">
        <v>4000</v>
      </c>
      <c r="K50" s="102"/>
      <c r="L50" s="102"/>
    </row>
    <row r="51" spans="1:12" ht="12.75">
      <c r="A51" s="107" t="s">
        <v>190</v>
      </c>
      <c r="B51" s="108"/>
      <c r="C51" s="108"/>
      <c r="D51" s="108"/>
      <c r="E51" s="101"/>
      <c r="F51" s="95" t="s">
        <v>191</v>
      </c>
      <c r="G51" s="102"/>
      <c r="H51" s="102"/>
      <c r="I51" s="102"/>
      <c r="J51" s="102"/>
      <c r="K51" s="102"/>
      <c r="L51" s="102"/>
    </row>
    <row r="52" spans="1:12" ht="22.5">
      <c r="A52" s="109" t="s">
        <v>192</v>
      </c>
      <c r="B52" s="93"/>
      <c r="C52" s="93"/>
      <c r="D52" s="93"/>
      <c r="E52" s="101"/>
      <c r="F52" s="95" t="s">
        <v>193</v>
      </c>
      <c r="G52" s="102"/>
      <c r="H52" s="102"/>
      <c r="I52" s="102"/>
      <c r="J52" s="102"/>
      <c r="K52" s="102"/>
      <c r="L52" s="102"/>
    </row>
    <row r="53" spans="1:12" ht="12.75">
      <c r="A53" s="100" t="s">
        <v>194</v>
      </c>
      <c r="B53" s="93"/>
      <c r="C53" s="93"/>
      <c r="D53" s="93"/>
      <c r="E53" s="101"/>
      <c r="F53" s="95" t="s">
        <v>195</v>
      </c>
      <c r="G53" s="102"/>
      <c r="H53" s="102"/>
      <c r="I53" s="102"/>
      <c r="J53" s="102"/>
      <c r="K53" s="102"/>
      <c r="L53" s="102"/>
    </row>
    <row r="54" spans="1:12" ht="12.75">
      <c r="A54" s="100" t="s">
        <v>196</v>
      </c>
      <c r="B54" s="93"/>
      <c r="C54" s="93"/>
      <c r="D54" s="93"/>
      <c r="E54" s="101"/>
      <c r="F54" s="95" t="s">
        <v>197</v>
      </c>
      <c r="G54" s="102"/>
      <c r="H54" s="102"/>
      <c r="I54" s="102"/>
      <c r="J54" s="102"/>
      <c r="K54" s="102"/>
      <c r="L54" s="102"/>
    </row>
    <row r="55" spans="1:12" s="81" customFormat="1" ht="15">
      <c r="A55" s="77" t="s">
        <v>105</v>
      </c>
      <c r="B55" s="78"/>
      <c r="C55" s="78"/>
      <c r="D55" s="78"/>
      <c r="E55" s="79" t="s">
        <v>198</v>
      </c>
      <c r="F55" s="80"/>
      <c r="G55" s="54">
        <f aca="true" t="shared" si="12" ref="G55:L55">IF(SUM(G56,G65,G68,G77,G82,G88,G95,G98,G101,G104,G108,G62,G59)=0,"",SUM(G56,G65,G68,G77,G82,G88,G95,G98,G101,G104,G59,G108,G62))</f>
      </c>
      <c r="H55" s="54">
        <f t="shared" si="12"/>
      </c>
      <c r="I55" s="54">
        <f t="shared" si="12"/>
      </c>
      <c r="J55" s="54">
        <f t="shared" si="12"/>
      </c>
      <c r="K55" s="54">
        <f t="shared" si="12"/>
      </c>
      <c r="L55" s="54">
        <f t="shared" si="12"/>
      </c>
    </row>
    <row r="56" spans="1:12" s="120" customFormat="1" ht="33" customHeight="1">
      <c r="A56" s="117" t="s">
        <v>199</v>
      </c>
      <c r="B56" s="157" t="s">
        <v>200</v>
      </c>
      <c r="C56" s="157"/>
      <c r="D56" s="157"/>
      <c r="E56" s="157"/>
      <c r="F56" s="118"/>
      <c r="G56" s="119">
        <f aca="true" t="shared" si="13" ref="G56:L56">IF(SUM(G57,G58)=0,"",SUM(G57,G58))</f>
      </c>
      <c r="H56" s="119">
        <f t="shared" si="13"/>
      </c>
      <c r="I56" s="119">
        <f t="shared" si="13"/>
      </c>
      <c r="J56" s="119">
        <f t="shared" si="13"/>
      </c>
      <c r="K56" s="119">
        <f t="shared" si="13"/>
      </c>
      <c r="L56" s="119">
        <f t="shared" si="13"/>
      </c>
    </row>
    <row r="57" spans="1:12" ht="12.75">
      <c r="A57" s="83" t="s">
        <v>109</v>
      </c>
      <c r="B57" s="84"/>
      <c r="C57" s="84"/>
      <c r="D57" s="84"/>
      <c r="E57" s="85"/>
      <c r="F57" s="86" t="s">
        <v>110</v>
      </c>
      <c r="G57" s="87"/>
      <c r="H57" s="87"/>
      <c r="I57" s="87"/>
      <c r="J57" s="87"/>
      <c r="K57" s="87"/>
      <c r="L57" s="87"/>
    </row>
    <row r="58" spans="1:12" ht="12.75">
      <c r="A58" s="96" t="s">
        <v>117</v>
      </c>
      <c r="B58" s="97"/>
      <c r="C58" s="97"/>
      <c r="D58" s="97"/>
      <c r="E58" s="98"/>
      <c r="F58" s="86" t="s">
        <v>118</v>
      </c>
      <c r="G58" s="26"/>
      <c r="H58" s="26"/>
      <c r="I58" s="26"/>
      <c r="J58" s="26"/>
      <c r="K58" s="26"/>
      <c r="L58" s="26"/>
    </row>
    <row r="59" spans="1:12" s="120" customFormat="1" ht="56.25" customHeight="1">
      <c r="A59" s="117" t="s">
        <v>201</v>
      </c>
      <c r="B59" s="157" t="s">
        <v>202</v>
      </c>
      <c r="C59" s="157"/>
      <c r="D59" s="157"/>
      <c r="E59" s="157"/>
      <c r="F59" s="118"/>
      <c r="G59" s="119">
        <f aca="true" t="shared" si="14" ref="G59:L59">IF(SUM(G60)=0,"",SUM(G60))</f>
      </c>
      <c r="H59" s="119">
        <f t="shared" si="14"/>
      </c>
      <c r="I59" s="119">
        <f t="shared" si="14"/>
      </c>
      <c r="J59" s="119">
        <f t="shared" si="14"/>
      </c>
      <c r="K59" s="119">
        <f t="shared" si="14"/>
      </c>
      <c r="L59" s="119">
        <f t="shared" si="14"/>
      </c>
    </row>
    <row r="60" spans="1:12" s="81" customFormat="1" ht="12.75">
      <c r="A60" s="103" t="s">
        <v>180</v>
      </c>
      <c r="B60" s="89"/>
      <c r="C60" s="89"/>
      <c r="D60" s="89"/>
      <c r="E60" s="90"/>
      <c r="F60" s="91" t="s">
        <v>181</v>
      </c>
      <c r="G60" s="99">
        <f aca="true" t="shared" si="15" ref="G60:L60">IF(SUM(G61:G61)=0,"",SUM(G61:G61))</f>
      </c>
      <c r="H60" s="99">
        <f t="shared" si="15"/>
      </c>
      <c r="I60" s="99">
        <f t="shared" si="15"/>
      </c>
      <c r="J60" s="99">
        <f t="shared" si="15"/>
      </c>
      <c r="K60" s="99">
        <f t="shared" si="15"/>
      </c>
      <c r="L60" s="99">
        <f t="shared" si="15"/>
      </c>
    </row>
    <row r="61" spans="1:12" ht="25.5">
      <c r="A61" s="121" t="s">
        <v>184</v>
      </c>
      <c r="B61" s="108"/>
      <c r="C61" s="108"/>
      <c r="D61" s="108"/>
      <c r="E61" s="94"/>
      <c r="F61" s="95" t="s">
        <v>185</v>
      </c>
      <c r="G61" s="26"/>
      <c r="H61" s="26"/>
      <c r="I61" s="26"/>
      <c r="J61" s="26"/>
      <c r="K61" s="26"/>
      <c r="L61" s="26"/>
    </row>
    <row r="62" spans="1:12" s="120" customFormat="1" ht="15" customHeight="1">
      <c r="A62" s="117" t="s">
        <v>203</v>
      </c>
      <c r="B62" s="157" t="s">
        <v>204</v>
      </c>
      <c r="C62" s="157"/>
      <c r="D62" s="157"/>
      <c r="E62" s="157"/>
      <c r="F62" s="118"/>
      <c r="G62" s="119">
        <f aca="true" t="shared" si="16" ref="G62:L62">IF(SUM(G63)=0,"",SUM(G63))</f>
      </c>
      <c r="H62" s="119">
        <f t="shared" si="16"/>
      </c>
      <c r="I62" s="119">
        <f t="shared" si="16"/>
      </c>
      <c r="J62" s="119">
        <f t="shared" si="16"/>
      </c>
      <c r="K62" s="119">
        <f t="shared" si="16"/>
      </c>
      <c r="L62" s="119">
        <f t="shared" si="16"/>
      </c>
    </row>
    <row r="63" spans="1:12" s="81" customFormat="1" ht="12.75">
      <c r="A63" s="88" t="s">
        <v>119</v>
      </c>
      <c r="B63" s="89"/>
      <c r="C63" s="89"/>
      <c r="D63" s="89"/>
      <c r="E63" s="90"/>
      <c r="F63" s="91" t="s">
        <v>120</v>
      </c>
      <c r="G63" s="99">
        <f aca="true" t="shared" si="17" ref="G63:L63">IF(SUM(G64:G64)=0,"",SUM(G64:G64))</f>
      </c>
      <c r="H63" s="99">
        <f t="shared" si="17"/>
      </c>
      <c r="I63" s="99">
        <f t="shared" si="17"/>
      </c>
      <c r="J63" s="99">
        <f t="shared" si="17"/>
      </c>
      <c r="K63" s="99">
        <f t="shared" si="17"/>
      </c>
      <c r="L63" s="99">
        <f t="shared" si="17"/>
      </c>
    </row>
    <row r="64" spans="1:12" ht="12.75">
      <c r="A64" s="121" t="s">
        <v>190</v>
      </c>
      <c r="B64" s="108"/>
      <c r="C64" s="108"/>
      <c r="D64" s="108"/>
      <c r="E64" s="101"/>
      <c r="F64" s="95" t="s">
        <v>191</v>
      </c>
      <c r="G64" s="102"/>
      <c r="H64" s="102"/>
      <c r="I64" s="102"/>
      <c r="J64" s="102"/>
      <c r="K64" s="102"/>
      <c r="L64" s="102"/>
    </row>
    <row r="65" spans="1:12" s="120" customFormat="1" ht="43.5" customHeight="1">
      <c r="A65" s="122" t="s">
        <v>205</v>
      </c>
      <c r="B65" s="157" t="s">
        <v>206</v>
      </c>
      <c r="C65" s="157"/>
      <c r="D65" s="157"/>
      <c r="E65" s="157"/>
      <c r="F65" s="118"/>
      <c r="G65" s="119">
        <f aca="true" t="shared" si="18" ref="G65:L65">IF(SUM(G66)=0,"",SUM(G66))</f>
      </c>
      <c r="H65" s="119">
        <f t="shared" si="18"/>
      </c>
      <c r="I65" s="119">
        <f t="shared" si="18"/>
      </c>
      <c r="J65" s="119">
        <f t="shared" si="18"/>
      </c>
      <c r="K65" s="119">
        <f t="shared" si="18"/>
      </c>
      <c r="L65" s="119">
        <f t="shared" si="18"/>
      </c>
    </row>
    <row r="66" spans="1:12" s="81" customFormat="1" ht="12.75">
      <c r="A66" s="88" t="s">
        <v>119</v>
      </c>
      <c r="B66" s="89"/>
      <c r="C66" s="89"/>
      <c r="D66" s="89"/>
      <c r="E66" s="90"/>
      <c r="F66" s="91" t="s">
        <v>120</v>
      </c>
      <c r="G66" s="99">
        <f aca="true" t="shared" si="19" ref="G66:L66">IF(SUM(G67:G67)=0,"",SUM(G67:G67))</f>
      </c>
      <c r="H66" s="99">
        <f t="shared" si="19"/>
      </c>
      <c r="I66" s="99">
        <f t="shared" si="19"/>
      </c>
      <c r="J66" s="99">
        <f t="shared" si="19"/>
      </c>
      <c r="K66" s="99">
        <f t="shared" si="19"/>
      </c>
      <c r="L66" s="99">
        <f t="shared" si="19"/>
      </c>
    </row>
    <row r="67" spans="1:12" ht="12.75">
      <c r="A67" s="121" t="s">
        <v>190</v>
      </c>
      <c r="B67" s="108"/>
      <c r="C67" s="108"/>
      <c r="D67" s="108"/>
      <c r="E67" s="101"/>
      <c r="F67" s="95" t="s">
        <v>191</v>
      </c>
      <c r="G67" s="102"/>
      <c r="H67" s="102"/>
      <c r="I67" s="102"/>
      <c r="J67" s="102"/>
      <c r="K67" s="102"/>
      <c r="L67" s="102"/>
    </row>
    <row r="68" spans="1:12" s="120" customFormat="1" ht="60" customHeight="1">
      <c r="A68" s="123" t="s">
        <v>207</v>
      </c>
      <c r="B68" s="157" t="s">
        <v>208</v>
      </c>
      <c r="C68" s="157"/>
      <c r="D68" s="157"/>
      <c r="E68" s="157"/>
      <c r="F68" s="118"/>
      <c r="G68" s="119">
        <f aca="true" t="shared" si="20" ref="G68:L68">IF(SUM(G69,G72,G75)=0,"",SUM(G69,G72,G75))</f>
      </c>
      <c r="H68" s="119">
        <f t="shared" si="20"/>
      </c>
      <c r="I68" s="119">
        <f t="shared" si="20"/>
      </c>
      <c r="J68" s="119">
        <f t="shared" si="20"/>
      </c>
      <c r="K68" s="119">
        <f t="shared" si="20"/>
      </c>
      <c r="L68" s="119">
        <f t="shared" si="20"/>
      </c>
    </row>
    <row r="69" spans="1:12" s="81" customFormat="1" ht="12.75">
      <c r="A69" s="88" t="s">
        <v>150</v>
      </c>
      <c r="B69" s="89"/>
      <c r="C69" s="89"/>
      <c r="D69" s="89"/>
      <c r="E69" s="90"/>
      <c r="F69" s="91"/>
      <c r="G69" s="54">
        <f aca="true" t="shared" si="21" ref="G69:L69">IF(SUM(G70:G71)=0,"",SUM(G70:G71))</f>
      </c>
      <c r="H69" s="54">
        <f t="shared" si="21"/>
      </c>
      <c r="I69" s="54">
        <f t="shared" si="21"/>
      </c>
      <c r="J69" s="54">
        <f t="shared" si="21"/>
      </c>
      <c r="K69" s="54">
        <f t="shared" si="21"/>
      </c>
      <c r="L69" s="54">
        <f t="shared" si="21"/>
      </c>
    </row>
    <row r="70" spans="1:12" ht="12.75">
      <c r="A70" s="121" t="s">
        <v>152</v>
      </c>
      <c r="B70" s="108"/>
      <c r="C70" s="108"/>
      <c r="D70" s="108"/>
      <c r="E70" s="94"/>
      <c r="F70" s="95" t="s">
        <v>153</v>
      </c>
      <c r="G70" s="87"/>
      <c r="H70" s="87"/>
      <c r="I70" s="87"/>
      <c r="J70" s="87"/>
      <c r="K70" s="87"/>
      <c r="L70" s="87"/>
    </row>
    <row r="71" spans="1:12" ht="12.75">
      <c r="A71" s="121" t="s">
        <v>156</v>
      </c>
      <c r="B71" s="108"/>
      <c r="C71" s="108"/>
      <c r="D71" s="108"/>
      <c r="E71" s="94"/>
      <c r="F71" s="95" t="s">
        <v>157</v>
      </c>
      <c r="G71" s="26"/>
      <c r="H71" s="26"/>
      <c r="I71" s="26"/>
      <c r="J71" s="26"/>
      <c r="K71" s="26"/>
      <c r="L71" s="26"/>
    </row>
    <row r="72" spans="1:12" s="81" customFormat="1" ht="12.75">
      <c r="A72" s="124" t="s">
        <v>158</v>
      </c>
      <c r="B72" s="125"/>
      <c r="C72" s="125"/>
      <c r="D72" s="125"/>
      <c r="E72" s="126"/>
      <c r="F72" s="127"/>
      <c r="G72" s="128">
        <f aca="true" t="shared" si="22" ref="G72:L72">IF(SUM(G73:G74)=0,"",SUM(G73:G74))</f>
      </c>
      <c r="H72" s="128">
        <f t="shared" si="22"/>
      </c>
      <c r="I72" s="128">
        <f t="shared" si="22"/>
      </c>
      <c r="J72" s="128">
        <f t="shared" si="22"/>
      </c>
      <c r="K72" s="128">
        <f t="shared" si="22"/>
      </c>
      <c r="L72" s="128">
        <f t="shared" si="22"/>
      </c>
    </row>
    <row r="73" spans="1:12" ht="12.75">
      <c r="A73" s="121" t="s">
        <v>160</v>
      </c>
      <c r="B73" s="108"/>
      <c r="C73" s="108"/>
      <c r="D73" s="108"/>
      <c r="E73" s="94"/>
      <c r="F73" s="95" t="s">
        <v>161</v>
      </c>
      <c r="G73" s="26"/>
      <c r="H73" s="26"/>
      <c r="I73" s="26"/>
      <c r="J73" s="26"/>
      <c r="K73" s="26"/>
      <c r="L73" s="26"/>
    </row>
    <row r="74" spans="1:12" ht="12.75">
      <c r="A74" s="121" t="s">
        <v>209</v>
      </c>
      <c r="B74" s="108"/>
      <c r="C74" s="108"/>
      <c r="D74" s="108"/>
      <c r="E74" s="94"/>
      <c r="F74" s="95" t="s">
        <v>210</v>
      </c>
      <c r="G74" s="26"/>
      <c r="H74" s="26"/>
      <c r="I74" s="26"/>
      <c r="J74" s="26"/>
      <c r="K74" s="26"/>
      <c r="L74" s="26"/>
    </row>
    <row r="75" spans="1:12" s="81" customFormat="1" ht="12.75">
      <c r="A75" s="124" t="s">
        <v>211</v>
      </c>
      <c r="B75" s="125"/>
      <c r="C75" s="125"/>
      <c r="D75" s="125"/>
      <c r="E75" s="126"/>
      <c r="F75" s="127"/>
      <c r="G75" s="128">
        <f aca="true" t="shared" si="23" ref="G75:L75">IF(SUM(G76)=0,"",SUM(G76))</f>
      </c>
      <c r="H75" s="128">
        <f t="shared" si="23"/>
      </c>
      <c r="I75" s="128">
        <f t="shared" si="23"/>
      </c>
      <c r="J75" s="128">
        <f t="shared" si="23"/>
      </c>
      <c r="K75" s="128">
        <f t="shared" si="23"/>
      </c>
      <c r="L75" s="128">
        <f t="shared" si="23"/>
      </c>
    </row>
    <row r="76" spans="1:12" ht="12.75">
      <c r="A76" s="121" t="s">
        <v>212</v>
      </c>
      <c r="B76" s="108"/>
      <c r="C76" s="108"/>
      <c r="D76" s="108"/>
      <c r="E76" s="94"/>
      <c r="F76" s="95" t="s">
        <v>213</v>
      </c>
      <c r="G76" s="102"/>
      <c r="H76" s="102"/>
      <c r="I76" s="102"/>
      <c r="J76" s="102"/>
      <c r="K76" s="102"/>
      <c r="L76" s="102"/>
    </row>
    <row r="77" spans="1:12" s="120" customFormat="1" ht="50.25" customHeight="1">
      <c r="A77" s="123" t="s">
        <v>214</v>
      </c>
      <c r="B77" s="157" t="s">
        <v>215</v>
      </c>
      <c r="C77" s="157"/>
      <c r="D77" s="157"/>
      <c r="E77" s="157"/>
      <c r="F77" s="118"/>
      <c r="G77" s="54">
        <f aca="true" t="shared" si="24" ref="G77:L77">IF(SUM(G78,G80)=0,"",SUM(G78,G80))</f>
      </c>
      <c r="H77" s="54">
        <f t="shared" si="24"/>
      </c>
      <c r="I77" s="54">
        <f t="shared" si="24"/>
      </c>
      <c r="J77" s="54">
        <f t="shared" si="24"/>
      </c>
      <c r="K77" s="54">
        <f t="shared" si="24"/>
      </c>
      <c r="L77" s="54">
        <f t="shared" si="24"/>
      </c>
    </row>
    <row r="78" spans="1:12" s="81" customFormat="1" ht="12.75">
      <c r="A78" s="88" t="s">
        <v>150</v>
      </c>
      <c r="B78" s="89"/>
      <c r="C78" s="89"/>
      <c r="D78" s="89"/>
      <c r="E78" s="90"/>
      <c r="F78" s="91"/>
      <c r="G78" s="54">
        <f aca="true" t="shared" si="25" ref="G78:L78">IF(SUM(G79)=0,"",SUM(G79))</f>
      </c>
      <c r="H78" s="54">
        <f t="shared" si="25"/>
      </c>
      <c r="I78" s="54">
        <f t="shared" si="25"/>
      </c>
      <c r="J78" s="54">
        <f t="shared" si="25"/>
      </c>
      <c r="K78" s="54">
        <f t="shared" si="25"/>
      </c>
      <c r="L78" s="54">
        <f t="shared" si="25"/>
      </c>
    </row>
    <row r="79" spans="1:12" ht="12.75">
      <c r="A79" s="121" t="s">
        <v>156</v>
      </c>
      <c r="B79" s="108"/>
      <c r="C79" s="108"/>
      <c r="D79" s="108"/>
      <c r="E79" s="94"/>
      <c r="F79" s="95" t="s">
        <v>157</v>
      </c>
      <c r="G79" s="26"/>
      <c r="H79" s="26"/>
      <c r="I79" s="26"/>
      <c r="J79" s="26"/>
      <c r="K79" s="26"/>
      <c r="L79" s="26"/>
    </row>
    <row r="80" spans="1:12" s="81" customFormat="1" ht="12.75">
      <c r="A80" s="124" t="s">
        <v>158</v>
      </c>
      <c r="B80" s="125"/>
      <c r="C80" s="125"/>
      <c r="D80" s="125"/>
      <c r="E80" s="126"/>
      <c r="F80" s="127"/>
      <c r="G80" s="128">
        <f aca="true" t="shared" si="26" ref="G80:L80">IF(SUM(G81)=0,"",SUM(G81))</f>
      </c>
      <c r="H80" s="128">
        <f t="shared" si="26"/>
      </c>
      <c r="I80" s="128">
        <f t="shared" si="26"/>
      </c>
      <c r="J80" s="128">
        <f t="shared" si="26"/>
      </c>
      <c r="K80" s="128">
        <f t="shared" si="26"/>
      </c>
      <c r="L80" s="128">
        <f t="shared" si="26"/>
      </c>
    </row>
    <row r="81" spans="1:12" ht="24" customHeight="1">
      <c r="A81" s="121" t="s">
        <v>178</v>
      </c>
      <c r="B81" s="108"/>
      <c r="C81" s="108"/>
      <c r="D81" s="108"/>
      <c r="E81" s="94"/>
      <c r="F81" s="95" t="s">
        <v>179</v>
      </c>
      <c r="G81" s="26"/>
      <c r="H81" s="26"/>
      <c r="I81" s="26"/>
      <c r="J81" s="26"/>
      <c r="K81" s="26"/>
      <c r="L81" s="26"/>
    </row>
    <row r="82" spans="1:12" s="120" customFormat="1" ht="30" customHeight="1">
      <c r="A82" s="117" t="s">
        <v>216</v>
      </c>
      <c r="B82" s="157" t="s">
        <v>217</v>
      </c>
      <c r="C82" s="157"/>
      <c r="D82" s="157"/>
      <c r="E82" s="157"/>
      <c r="F82" s="118"/>
      <c r="G82" s="119">
        <f aca="true" t="shared" si="27" ref="G82:L82">IF(SUM(G83,G85)=0,"",SUM(G83,G85))</f>
      </c>
      <c r="H82" s="119">
        <f t="shared" si="27"/>
      </c>
      <c r="I82" s="119">
        <f t="shared" si="27"/>
      </c>
      <c r="J82" s="119">
        <f t="shared" si="27"/>
      </c>
      <c r="K82" s="119">
        <f t="shared" si="27"/>
      </c>
      <c r="L82" s="119">
        <f t="shared" si="27"/>
      </c>
    </row>
    <row r="83" spans="1:12" s="81" customFormat="1" ht="12.75">
      <c r="A83" s="88" t="s">
        <v>130</v>
      </c>
      <c r="B83" s="89"/>
      <c r="C83" s="89"/>
      <c r="D83" s="89"/>
      <c r="E83" s="90"/>
      <c r="F83" s="91"/>
      <c r="G83" s="54">
        <f aca="true" t="shared" si="28" ref="G83:L83">IF(SUM(G84)=0,"",SUM(G84))</f>
      </c>
      <c r="H83" s="54">
        <f t="shared" si="28"/>
      </c>
      <c r="I83" s="54">
        <f t="shared" si="28"/>
      </c>
      <c r="J83" s="54">
        <f t="shared" si="28"/>
      </c>
      <c r="K83" s="54">
        <f t="shared" si="28"/>
      </c>
      <c r="L83" s="54">
        <f t="shared" si="28"/>
      </c>
    </row>
    <row r="84" spans="1:12" ht="12.75">
      <c r="A84" s="129" t="s">
        <v>134</v>
      </c>
      <c r="B84" s="93"/>
      <c r="C84" s="93"/>
      <c r="D84" s="93"/>
      <c r="E84" s="85"/>
      <c r="F84" s="95" t="s">
        <v>135</v>
      </c>
      <c r="G84" s="87"/>
      <c r="H84" s="87"/>
      <c r="I84" s="87"/>
      <c r="J84" s="87"/>
      <c r="K84" s="87"/>
      <c r="L84" s="87"/>
    </row>
    <row r="85" spans="1:12" s="81" customFormat="1" ht="12.75">
      <c r="A85" s="124" t="s">
        <v>180</v>
      </c>
      <c r="B85" s="125"/>
      <c r="C85" s="125"/>
      <c r="D85" s="125"/>
      <c r="E85" s="90"/>
      <c r="F85" s="127"/>
      <c r="G85" s="130">
        <f aca="true" t="shared" si="29" ref="G85:L85">IF(SUM(G86:G87)=0,"",SUM(G86:G87))</f>
      </c>
      <c r="H85" s="130">
        <f t="shared" si="29"/>
      </c>
      <c r="I85" s="130">
        <f t="shared" si="29"/>
      </c>
      <c r="J85" s="130">
        <f t="shared" si="29"/>
      </c>
      <c r="K85" s="130">
        <f t="shared" si="29"/>
      </c>
      <c r="L85" s="130">
        <f t="shared" si="29"/>
      </c>
    </row>
    <row r="86" spans="1:12" ht="12.75">
      <c r="A86" s="121" t="s">
        <v>182</v>
      </c>
      <c r="B86" s="108"/>
      <c r="C86" s="108"/>
      <c r="D86" s="108"/>
      <c r="E86" s="94"/>
      <c r="F86" s="95" t="s">
        <v>183</v>
      </c>
      <c r="G86" s="26"/>
      <c r="H86" s="26"/>
      <c r="I86" s="26"/>
      <c r="J86" s="26"/>
      <c r="K86" s="26"/>
      <c r="L86" s="26"/>
    </row>
    <row r="87" spans="1:12" ht="12.75">
      <c r="A87" s="121" t="s">
        <v>186</v>
      </c>
      <c r="B87" s="108"/>
      <c r="C87" s="108"/>
      <c r="D87" s="108"/>
      <c r="E87" s="94"/>
      <c r="F87" s="95" t="s">
        <v>187</v>
      </c>
      <c r="G87" s="102"/>
      <c r="H87" s="102"/>
      <c r="I87" s="102"/>
      <c r="J87" s="102"/>
      <c r="K87" s="102"/>
      <c r="L87" s="102"/>
    </row>
    <row r="88" spans="1:12" s="120" customFormat="1" ht="12.75" customHeight="1">
      <c r="A88" s="123" t="s">
        <v>218</v>
      </c>
      <c r="B88" s="157" t="s">
        <v>219</v>
      </c>
      <c r="C88" s="157"/>
      <c r="D88" s="157"/>
      <c r="E88" s="157"/>
      <c r="F88" s="118"/>
      <c r="G88" s="119">
        <f aca="true" t="shared" si="30" ref="G88:L88">IF(SUM(G89,G91,G93)=0,"",SUM(G89,G91,G93))</f>
      </c>
      <c r="H88" s="119">
        <f t="shared" si="30"/>
      </c>
      <c r="I88" s="119">
        <f t="shared" si="30"/>
      </c>
      <c r="J88" s="119">
        <f t="shared" si="30"/>
      </c>
      <c r="K88" s="119">
        <f t="shared" si="30"/>
      </c>
      <c r="L88" s="119">
        <f t="shared" si="30"/>
      </c>
    </row>
    <row r="89" spans="1:12" s="81" customFormat="1" ht="12.75">
      <c r="A89" s="88" t="s">
        <v>130</v>
      </c>
      <c r="B89" s="89"/>
      <c r="C89" s="89"/>
      <c r="D89" s="89"/>
      <c r="E89" s="90"/>
      <c r="F89" s="91"/>
      <c r="G89" s="128">
        <f aca="true" t="shared" si="31" ref="G89:L89">IF(SUM(G90)=0,"",SUM(G90))</f>
      </c>
      <c r="H89" s="128">
        <f t="shared" si="31"/>
      </c>
      <c r="I89" s="128">
        <f t="shared" si="31"/>
      </c>
      <c r="J89" s="128">
        <f t="shared" si="31"/>
      </c>
      <c r="K89" s="128">
        <f t="shared" si="31"/>
      </c>
      <c r="L89" s="128">
        <f t="shared" si="31"/>
      </c>
    </row>
    <row r="90" spans="1:12" ht="12.75">
      <c r="A90" s="129" t="s">
        <v>132</v>
      </c>
      <c r="B90" s="93"/>
      <c r="C90" s="93"/>
      <c r="D90" s="93"/>
      <c r="E90" s="85"/>
      <c r="F90" s="95" t="s">
        <v>133</v>
      </c>
      <c r="G90" s="26"/>
      <c r="H90" s="26"/>
      <c r="I90" s="26"/>
      <c r="J90" s="26"/>
      <c r="K90" s="26"/>
      <c r="L90" s="26"/>
    </row>
    <row r="91" spans="1:12" s="81" customFormat="1" ht="12.75">
      <c r="A91" s="124" t="s">
        <v>180</v>
      </c>
      <c r="B91" s="125"/>
      <c r="C91" s="125"/>
      <c r="D91" s="125"/>
      <c r="E91" s="90"/>
      <c r="F91" s="127"/>
      <c r="G91" s="128">
        <f aca="true" t="shared" si="32" ref="G91:L91">IF(SUM(G92)=0,"",SUM(G92))</f>
      </c>
      <c r="H91" s="128">
        <f t="shared" si="32"/>
      </c>
      <c r="I91" s="128">
        <f t="shared" si="32"/>
      </c>
      <c r="J91" s="128">
        <f t="shared" si="32"/>
      </c>
      <c r="K91" s="128">
        <f t="shared" si="32"/>
      </c>
      <c r="L91" s="128">
        <f t="shared" si="32"/>
      </c>
    </row>
    <row r="92" spans="1:12" ht="12.75">
      <c r="A92" s="121" t="s">
        <v>186</v>
      </c>
      <c r="B92" s="108"/>
      <c r="C92" s="108"/>
      <c r="D92" s="108"/>
      <c r="E92" s="94"/>
      <c r="F92" s="95" t="s">
        <v>187</v>
      </c>
      <c r="G92" s="102"/>
      <c r="H92" s="102"/>
      <c r="I92" s="102"/>
      <c r="J92" s="102"/>
      <c r="K92" s="102"/>
      <c r="L92" s="102"/>
    </row>
    <row r="93" spans="1:12" s="81" customFormat="1" ht="12.75">
      <c r="A93" s="124" t="s">
        <v>119</v>
      </c>
      <c r="B93" s="125"/>
      <c r="C93" s="125"/>
      <c r="D93" s="125"/>
      <c r="E93" s="126"/>
      <c r="F93" s="127"/>
      <c r="G93" s="128">
        <f aca="true" t="shared" si="33" ref="G93:L93">IF(SUM(G94)=0,"",SUM(G94))</f>
      </c>
      <c r="H93" s="128">
        <f t="shared" si="33"/>
      </c>
      <c r="I93" s="128">
        <f t="shared" si="33"/>
      </c>
      <c r="J93" s="128">
        <f t="shared" si="33"/>
      </c>
      <c r="K93" s="128">
        <f t="shared" si="33"/>
      </c>
      <c r="L93" s="128">
        <f t="shared" si="33"/>
      </c>
    </row>
    <row r="94" spans="1:12" ht="12.75">
      <c r="A94" s="131" t="s">
        <v>194</v>
      </c>
      <c r="B94" s="93"/>
      <c r="C94" s="93"/>
      <c r="D94" s="93"/>
      <c r="E94" s="101"/>
      <c r="F94" s="95" t="s">
        <v>195</v>
      </c>
      <c r="G94" s="102"/>
      <c r="H94" s="102"/>
      <c r="I94" s="102"/>
      <c r="J94" s="102"/>
      <c r="K94" s="102"/>
      <c r="L94" s="102"/>
    </row>
    <row r="95" spans="1:12" s="120" customFormat="1" ht="12.75" customHeight="1">
      <c r="A95" s="123" t="s">
        <v>220</v>
      </c>
      <c r="B95" s="157" t="s">
        <v>221</v>
      </c>
      <c r="C95" s="157"/>
      <c r="D95" s="157"/>
      <c r="E95" s="157"/>
      <c r="F95" s="118"/>
      <c r="G95" s="119">
        <f aca="true" t="shared" si="34" ref="G95:L95">IF(SUM(G96)=0,"",SUM(G96))</f>
      </c>
      <c r="H95" s="119">
        <f t="shared" si="34"/>
      </c>
      <c r="I95" s="119">
        <f t="shared" si="34"/>
      </c>
      <c r="J95" s="119">
        <f t="shared" si="34"/>
      </c>
      <c r="K95" s="119">
        <f t="shared" si="34"/>
      </c>
      <c r="L95" s="119">
        <f t="shared" si="34"/>
      </c>
    </row>
    <row r="96" spans="1:12" s="81" customFormat="1" ht="12.75">
      <c r="A96" s="88" t="s">
        <v>150</v>
      </c>
      <c r="B96" s="89"/>
      <c r="C96" s="89"/>
      <c r="D96" s="89"/>
      <c r="E96" s="90"/>
      <c r="F96" s="91"/>
      <c r="G96" s="54">
        <f aca="true" t="shared" si="35" ref="G96:L96">IF(SUM(G97:G97)=0,"",SUM(G97:G97))</f>
      </c>
      <c r="H96" s="54">
        <f t="shared" si="35"/>
      </c>
      <c r="I96" s="54">
        <f t="shared" si="35"/>
      </c>
      <c r="J96" s="54">
        <f t="shared" si="35"/>
      </c>
      <c r="K96" s="54">
        <f t="shared" si="35"/>
      </c>
      <c r="L96" s="54">
        <f t="shared" si="35"/>
      </c>
    </row>
    <row r="97" spans="1:12" ht="12.75">
      <c r="A97" s="121" t="s">
        <v>152</v>
      </c>
      <c r="B97" s="108"/>
      <c r="C97" s="108"/>
      <c r="D97" s="108"/>
      <c r="E97" s="94"/>
      <c r="F97" s="95" t="s">
        <v>153</v>
      </c>
      <c r="G97" s="87"/>
      <c r="H97" s="87"/>
      <c r="I97" s="87"/>
      <c r="J97" s="87"/>
      <c r="K97" s="87"/>
      <c r="L97" s="87"/>
    </row>
    <row r="98" spans="1:12" s="120" customFormat="1" ht="12.75" customHeight="1">
      <c r="A98" s="123" t="s">
        <v>222</v>
      </c>
      <c r="B98" s="157" t="s">
        <v>223</v>
      </c>
      <c r="C98" s="157"/>
      <c r="D98" s="157"/>
      <c r="E98" s="157"/>
      <c r="F98" s="118"/>
      <c r="G98" s="119">
        <f aca="true" t="shared" si="36" ref="G98:L98">IF(SUM(G99)=0,"",SUM(G99))</f>
      </c>
      <c r="H98" s="119">
        <f t="shared" si="36"/>
      </c>
      <c r="I98" s="119">
        <f t="shared" si="36"/>
      </c>
      <c r="J98" s="119">
        <f t="shared" si="36"/>
      </c>
      <c r="K98" s="119">
        <f t="shared" si="36"/>
      </c>
      <c r="L98" s="119">
        <f t="shared" si="36"/>
      </c>
    </row>
    <row r="99" spans="1:12" s="81" customFormat="1" ht="12.75">
      <c r="A99" s="88" t="s">
        <v>119</v>
      </c>
      <c r="B99" s="89"/>
      <c r="C99" s="89"/>
      <c r="D99" s="89"/>
      <c r="E99" s="90"/>
      <c r="F99" s="91" t="s">
        <v>120</v>
      </c>
      <c r="G99" s="99">
        <f aca="true" t="shared" si="37" ref="G99:L99">IF(SUM(G100:G100)=0,"",SUM(G100:G100))</f>
      </c>
      <c r="H99" s="99">
        <f t="shared" si="37"/>
      </c>
      <c r="I99" s="99">
        <f t="shared" si="37"/>
      </c>
      <c r="J99" s="99">
        <f t="shared" si="37"/>
      </c>
      <c r="K99" s="99">
        <f t="shared" si="37"/>
      </c>
      <c r="L99" s="99">
        <f t="shared" si="37"/>
      </c>
    </row>
    <row r="100" spans="1:12" ht="12.75">
      <c r="A100" s="121" t="s">
        <v>190</v>
      </c>
      <c r="B100" s="108"/>
      <c r="C100" s="108"/>
      <c r="D100" s="108"/>
      <c r="E100" s="101"/>
      <c r="F100" s="95" t="s">
        <v>191</v>
      </c>
      <c r="G100" s="102"/>
      <c r="H100" s="102"/>
      <c r="I100" s="102"/>
      <c r="J100" s="102"/>
      <c r="K100" s="102"/>
      <c r="L100" s="102"/>
    </row>
    <row r="101" spans="1:12" s="120" customFormat="1" ht="12.75" customHeight="1">
      <c r="A101" s="123" t="s">
        <v>224</v>
      </c>
      <c r="B101" s="157" t="s">
        <v>225</v>
      </c>
      <c r="C101" s="157"/>
      <c r="D101" s="157"/>
      <c r="E101" s="157"/>
      <c r="F101" s="118"/>
      <c r="G101" s="119">
        <f aca="true" t="shared" si="38" ref="G101:L102">IF(SUM(G102)=0,"",SUM(G102))</f>
      </c>
      <c r="H101" s="119">
        <f t="shared" si="38"/>
      </c>
      <c r="I101" s="119">
        <f t="shared" si="38"/>
      </c>
      <c r="J101" s="119">
        <f t="shared" si="38"/>
      </c>
      <c r="K101" s="119">
        <f t="shared" si="38"/>
      </c>
      <c r="L101" s="119">
        <f t="shared" si="38"/>
      </c>
    </row>
    <row r="102" spans="1:12" s="81" customFormat="1" ht="12.75">
      <c r="A102" s="132" t="s">
        <v>180</v>
      </c>
      <c r="B102" s="89"/>
      <c r="C102" s="89"/>
      <c r="D102" s="89"/>
      <c r="E102" s="90"/>
      <c r="F102" s="91" t="s">
        <v>181</v>
      </c>
      <c r="G102" s="99">
        <f t="shared" si="38"/>
      </c>
      <c r="H102" s="99">
        <f t="shared" si="38"/>
      </c>
      <c r="I102" s="99">
        <f t="shared" si="38"/>
      </c>
      <c r="J102" s="99">
        <f t="shared" si="38"/>
      </c>
      <c r="K102" s="99">
        <f t="shared" si="38"/>
      </c>
      <c r="L102" s="99">
        <f t="shared" si="38"/>
      </c>
    </row>
    <row r="103" spans="1:12" ht="12.75">
      <c r="A103" s="121" t="s">
        <v>186</v>
      </c>
      <c r="B103" s="108"/>
      <c r="C103" s="108"/>
      <c r="D103" s="108"/>
      <c r="E103" s="94"/>
      <c r="F103" s="95" t="s">
        <v>187</v>
      </c>
      <c r="G103" s="102"/>
      <c r="H103" s="102"/>
      <c r="I103" s="102"/>
      <c r="J103" s="102"/>
      <c r="K103" s="102"/>
      <c r="L103" s="102"/>
    </row>
    <row r="104" spans="1:12" s="120" customFormat="1" ht="12.75" customHeight="1">
      <c r="A104" s="117" t="s">
        <v>226</v>
      </c>
      <c r="B104" s="157" t="s">
        <v>227</v>
      </c>
      <c r="C104" s="157"/>
      <c r="D104" s="157"/>
      <c r="E104" s="157"/>
      <c r="F104" s="118"/>
      <c r="G104" s="119">
        <f aca="true" t="shared" si="39" ref="G104:L104">IF(SUM(G105)=0,"",SUM(G105))</f>
      </c>
      <c r="H104" s="119">
        <f t="shared" si="39"/>
      </c>
      <c r="I104" s="119">
        <f t="shared" si="39"/>
      </c>
      <c r="J104" s="119">
        <f t="shared" si="39"/>
      </c>
      <c r="K104" s="119">
        <f t="shared" si="39"/>
      </c>
      <c r="L104" s="119">
        <f t="shared" si="39"/>
      </c>
    </row>
    <row r="105" spans="1:12" s="81" customFormat="1" ht="12.75">
      <c r="A105" s="88" t="s">
        <v>211</v>
      </c>
      <c r="B105" s="89"/>
      <c r="C105" s="89"/>
      <c r="D105" s="89"/>
      <c r="E105" s="90"/>
      <c r="F105" s="91" t="s">
        <v>228</v>
      </c>
      <c r="G105" s="99">
        <f aca="true" t="shared" si="40" ref="G105:L105">IF(SUM(G106:G107)=0,"",SUM(G106:G107))</f>
      </c>
      <c r="H105" s="99">
        <f t="shared" si="40"/>
      </c>
      <c r="I105" s="99">
        <f t="shared" si="40"/>
      </c>
      <c r="J105" s="99">
        <f t="shared" si="40"/>
      </c>
      <c r="K105" s="99">
        <f t="shared" si="40"/>
      </c>
      <c r="L105" s="99">
        <f t="shared" si="40"/>
      </c>
    </row>
    <row r="106" spans="1:12" ht="12.75">
      <c r="A106" s="121" t="s">
        <v>229</v>
      </c>
      <c r="B106" s="108"/>
      <c r="C106" s="108"/>
      <c r="D106" s="108"/>
      <c r="E106" s="94"/>
      <c r="F106" s="95" t="s">
        <v>230</v>
      </c>
      <c r="G106" s="102"/>
      <c r="H106" s="102"/>
      <c r="I106" s="102"/>
      <c r="J106" s="102"/>
      <c r="K106" s="102"/>
      <c r="L106" s="102"/>
    </row>
    <row r="107" spans="1:12" ht="12.75">
      <c r="A107" s="121" t="s">
        <v>212</v>
      </c>
      <c r="B107" s="108"/>
      <c r="C107" s="108"/>
      <c r="D107" s="108"/>
      <c r="E107" s="94"/>
      <c r="F107" s="95" t="s">
        <v>213</v>
      </c>
      <c r="G107" s="102"/>
      <c r="H107" s="102"/>
      <c r="I107" s="102"/>
      <c r="J107" s="102"/>
      <c r="K107" s="102"/>
      <c r="L107" s="102"/>
    </row>
    <row r="108" spans="1:12" s="120" customFormat="1" ht="12.75" customHeight="1">
      <c r="A108" s="123" t="s">
        <v>231</v>
      </c>
      <c r="B108" s="157" t="s">
        <v>232</v>
      </c>
      <c r="C108" s="157"/>
      <c r="D108" s="157"/>
      <c r="E108" s="157"/>
      <c r="F108" s="118"/>
      <c r="G108" s="54">
        <f aca="true" t="shared" si="41" ref="G108:L108">IF(SUM(G109,G111)=0,"",SUM(G109,G111))</f>
      </c>
      <c r="H108" s="54">
        <f t="shared" si="41"/>
      </c>
      <c r="I108" s="54">
        <f t="shared" si="41"/>
      </c>
      <c r="J108" s="54">
        <f t="shared" si="41"/>
      </c>
      <c r="K108" s="54">
        <f t="shared" si="41"/>
      </c>
      <c r="L108" s="54">
        <f t="shared" si="41"/>
      </c>
    </row>
    <row r="109" spans="1:12" s="81" customFormat="1" ht="12.75">
      <c r="A109" s="88" t="s">
        <v>158</v>
      </c>
      <c r="B109" s="89"/>
      <c r="C109" s="89"/>
      <c r="D109" s="89"/>
      <c r="E109" s="90"/>
      <c r="F109" s="91"/>
      <c r="G109" s="54">
        <f aca="true" t="shared" si="42" ref="G109:L109">IF(SUM(G110)=0,"",SUM(G110))</f>
      </c>
      <c r="H109" s="54">
        <f t="shared" si="42"/>
      </c>
      <c r="I109" s="54">
        <f t="shared" si="42"/>
      </c>
      <c r="J109" s="54">
        <f t="shared" si="42"/>
      </c>
      <c r="K109" s="54">
        <f t="shared" si="42"/>
      </c>
      <c r="L109" s="54">
        <f t="shared" si="42"/>
      </c>
    </row>
    <row r="110" spans="1:12" ht="12.75">
      <c r="A110" s="121" t="s">
        <v>160</v>
      </c>
      <c r="B110" s="108"/>
      <c r="C110" s="108"/>
      <c r="D110" s="108"/>
      <c r="E110" s="94"/>
      <c r="F110" s="95" t="s">
        <v>161</v>
      </c>
      <c r="G110" s="26"/>
      <c r="H110" s="26"/>
      <c r="I110" s="26"/>
      <c r="J110" s="26"/>
      <c r="K110" s="26"/>
      <c r="L110" s="26"/>
    </row>
    <row r="111" spans="1:12" s="81" customFormat="1" ht="12.75">
      <c r="A111" s="124" t="s">
        <v>211</v>
      </c>
      <c r="B111" s="125"/>
      <c r="C111" s="125"/>
      <c r="D111" s="125"/>
      <c r="E111" s="126"/>
      <c r="F111" s="127"/>
      <c r="G111" s="128">
        <f aca="true" t="shared" si="43" ref="G111:L111">IF(SUM(G112)=0,"",SUM(G112))</f>
      </c>
      <c r="H111" s="128">
        <f t="shared" si="43"/>
      </c>
      <c r="I111" s="128">
        <f t="shared" si="43"/>
      </c>
      <c r="J111" s="128">
        <f t="shared" si="43"/>
      </c>
      <c r="K111" s="128">
        <f t="shared" si="43"/>
      </c>
      <c r="L111" s="128">
        <f t="shared" si="43"/>
      </c>
    </row>
    <row r="112" spans="1:12" ht="12.75">
      <c r="A112" s="121" t="s">
        <v>212</v>
      </c>
      <c r="B112" s="108"/>
      <c r="C112" s="108"/>
      <c r="D112" s="108"/>
      <c r="E112" s="94"/>
      <c r="F112" s="95" t="s">
        <v>213</v>
      </c>
      <c r="G112" s="102"/>
      <c r="H112" s="102"/>
      <c r="I112" s="102"/>
      <c r="J112" s="102"/>
      <c r="K112" s="102"/>
      <c r="L112" s="102"/>
    </row>
    <row r="113" spans="1:12" s="81" customFormat="1" ht="14.25">
      <c r="A113" s="88" t="s">
        <v>233</v>
      </c>
      <c r="B113" s="89"/>
      <c r="C113" s="89"/>
      <c r="D113" s="89"/>
      <c r="E113" s="90"/>
      <c r="F113" s="133"/>
      <c r="G113" s="99">
        <f aca="true" t="shared" si="44" ref="G113:L113">IF(SUM(G55,G7)=0,"",SUM(G55,G7))</f>
        <v>6342000</v>
      </c>
      <c r="H113" s="99">
        <f t="shared" si="44"/>
      </c>
      <c r="I113" s="99">
        <f t="shared" si="44"/>
        <v>5663961</v>
      </c>
      <c r="J113" s="99">
        <f t="shared" si="44"/>
        <v>5663961</v>
      </c>
      <c r="K113" s="99">
        <f t="shared" si="44"/>
      </c>
      <c r="L113" s="99">
        <f t="shared" si="44"/>
      </c>
    </row>
    <row r="114" ht="12.75">
      <c r="G114" s="134"/>
    </row>
    <row r="115" ht="12.75">
      <c r="G115" s="134"/>
    </row>
    <row r="116" ht="12.75">
      <c r="G116" s="134"/>
    </row>
    <row r="117" ht="12.75">
      <c r="G117" s="134"/>
    </row>
    <row r="118" ht="12.75">
      <c r="G118" s="134"/>
    </row>
    <row r="119" ht="12.75">
      <c r="G119" s="134"/>
    </row>
    <row r="120" ht="12.75">
      <c r="G120" s="134"/>
    </row>
    <row r="121" ht="12.75">
      <c r="G121" s="134"/>
    </row>
    <row r="122" ht="12.75">
      <c r="G122" s="134"/>
    </row>
    <row r="123" ht="12.75">
      <c r="G123" s="134"/>
    </row>
    <row r="124" ht="12.75">
      <c r="G124" s="134"/>
    </row>
    <row r="125" ht="12.75">
      <c r="G125" s="134"/>
    </row>
    <row r="126" ht="12.75">
      <c r="G126" s="134"/>
    </row>
    <row r="127" ht="12.75">
      <c r="G127" s="134"/>
    </row>
    <row r="128" ht="12.75">
      <c r="G128" s="134"/>
    </row>
    <row r="129" ht="12.75">
      <c r="G129" s="134"/>
    </row>
    <row r="130" ht="12.75">
      <c r="G130" s="134"/>
    </row>
    <row r="131" ht="12.75">
      <c r="G131" s="134"/>
    </row>
    <row r="132" ht="12.75">
      <c r="G132" s="134"/>
    </row>
    <row r="133" ht="12.75">
      <c r="G133" s="134"/>
    </row>
    <row r="134" ht="12.75">
      <c r="G134" s="134"/>
    </row>
    <row r="135" ht="12.75">
      <c r="G135" s="134"/>
    </row>
    <row r="136" ht="12.75">
      <c r="G136" s="134"/>
    </row>
    <row r="137" ht="12.75">
      <c r="G137" s="134"/>
    </row>
    <row r="138" ht="12.75">
      <c r="G138" s="134"/>
    </row>
    <row r="139" ht="12.75">
      <c r="G139" s="134"/>
    </row>
    <row r="140" ht="12.75">
      <c r="G140" s="134"/>
    </row>
    <row r="141" ht="12.75">
      <c r="G141" s="134"/>
    </row>
    <row r="142" ht="12.75">
      <c r="G142" s="134"/>
    </row>
    <row r="143" ht="12.75">
      <c r="G143" s="134"/>
    </row>
    <row r="144" ht="12.75">
      <c r="G144" s="134"/>
    </row>
    <row r="145" ht="12.75">
      <c r="G145" s="134"/>
    </row>
    <row r="146" ht="12.75">
      <c r="G146" s="134"/>
    </row>
    <row r="147" ht="12.75">
      <c r="G147" s="134"/>
    </row>
    <row r="148" ht="12.75">
      <c r="G148" s="134"/>
    </row>
    <row r="149" ht="12.75">
      <c r="G149" s="134"/>
    </row>
    <row r="150" ht="12.75">
      <c r="G150" s="134"/>
    </row>
    <row r="151" ht="12.75">
      <c r="G151" s="134"/>
    </row>
    <row r="152" ht="12.75">
      <c r="G152" s="134"/>
    </row>
    <row r="153" ht="12.75">
      <c r="G153" s="134"/>
    </row>
    <row r="154" ht="12.75">
      <c r="G154" s="134"/>
    </row>
    <row r="155" ht="12.75">
      <c r="G155" s="134"/>
    </row>
    <row r="156" ht="12.75">
      <c r="G156" s="134"/>
    </row>
    <row r="157" ht="12.75">
      <c r="G157" s="134"/>
    </row>
    <row r="158" ht="12.75">
      <c r="G158" s="134"/>
    </row>
    <row r="159" ht="12.75">
      <c r="G159" s="134"/>
    </row>
    <row r="160" ht="12.75">
      <c r="G160" s="134"/>
    </row>
    <row r="161" ht="12.75">
      <c r="G161" s="134"/>
    </row>
    <row r="162" ht="12.75">
      <c r="G162" s="134"/>
    </row>
    <row r="163" ht="12.75">
      <c r="G163" s="134"/>
    </row>
    <row r="164" ht="12.75">
      <c r="G164" s="134"/>
    </row>
    <row r="165" ht="12.75">
      <c r="G165" s="134"/>
    </row>
    <row r="166" ht="12.75">
      <c r="G166" s="134"/>
    </row>
    <row r="167" ht="12.75">
      <c r="G167" s="134"/>
    </row>
    <row r="168" ht="12.75">
      <c r="G168" s="134"/>
    </row>
    <row r="169" ht="12.75">
      <c r="G169" s="134"/>
    </row>
    <row r="170" ht="12.75">
      <c r="G170" s="134"/>
    </row>
    <row r="171" ht="12.75">
      <c r="G171" s="134"/>
    </row>
    <row r="172" ht="12.75">
      <c r="G172" s="134"/>
    </row>
    <row r="173" ht="12.75">
      <c r="G173" s="134"/>
    </row>
    <row r="174" ht="12.75">
      <c r="G174" s="134"/>
    </row>
    <row r="175" ht="12.75">
      <c r="G175" s="134"/>
    </row>
    <row r="176" ht="12.75">
      <c r="G176" s="134"/>
    </row>
    <row r="177" ht="12.75">
      <c r="G177" s="134"/>
    </row>
    <row r="178" ht="12.75">
      <c r="G178" s="134"/>
    </row>
    <row r="179" ht="12.75">
      <c r="G179" s="134"/>
    </row>
    <row r="180" ht="12.75">
      <c r="G180" s="134"/>
    </row>
    <row r="181" ht="12.75">
      <c r="G181" s="134"/>
    </row>
    <row r="182" ht="12.75">
      <c r="G182" s="134"/>
    </row>
    <row r="183" ht="12.75">
      <c r="G183" s="134"/>
    </row>
    <row r="184" ht="12.75">
      <c r="G184" s="134"/>
    </row>
    <row r="185" ht="12.75">
      <c r="G185" s="134"/>
    </row>
    <row r="186" ht="12.75">
      <c r="G186" s="134"/>
    </row>
    <row r="187" ht="12.75">
      <c r="G187" s="134"/>
    </row>
    <row r="188" ht="12.75">
      <c r="G188" s="134"/>
    </row>
    <row r="189" ht="12.75">
      <c r="G189" s="134"/>
    </row>
    <row r="190" ht="12.75">
      <c r="G190" s="134"/>
    </row>
    <row r="191" ht="12.75">
      <c r="G191" s="134"/>
    </row>
    <row r="192" ht="12.75">
      <c r="G192" s="134"/>
    </row>
    <row r="193" ht="12.75">
      <c r="G193" s="134"/>
    </row>
    <row r="194" ht="12.75">
      <c r="G194" s="134"/>
    </row>
    <row r="195" ht="12.75">
      <c r="G195" s="134"/>
    </row>
    <row r="196" ht="12.75">
      <c r="G196" s="134"/>
    </row>
    <row r="197" ht="12.75">
      <c r="G197" s="134"/>
    </row>
    <row r="198" ht="12.75">
      <c r="G198" s="134"/>
    </row>
    <row r="199" ht="12.75">
      <c r="G199" s="134"/>
    </row>
    <row r="200" ht="12.75">
      <c r="G200" s="134"/>
    </row>
    <row r="201" ht="12.75">
      <c r="G201" s="134"/>
    </row>
    <row r="202" ht="12.75">
      <c r="G202" s="134"/>
    </row>
    <row r="203" ht="12.75">
      <c r="G203" s="134"/>
    </row>
    <row r="204" ht="12.75">
      <c r="G204" s="134"/>
    </row>
    <row r="205" ht="12.75">
      <c r="G205" s="134"/>
    </row>
    <row r="206" ht="12.75">
      <c r="G206" s="134"/>
    </row>
    <row r="207" ht="12.75">
      <c r="G207" s="134"/>
    </row>
    <row r="208" ht="12.75">
      <c r="G208" s="134"/>
    </row>
    <row r="209" ht="12.75">
      <c r="G209" s="134"/>
    </row>
    <row r="210" ht="12.75">
      <c r="G210" s="134"/>
    </row>
    <row r="211" ht="12.75">
      <c r="G211" s="134"/>
    </row>
    <row r="212" ht="12.75">
      <c r="G212" s="134"/>
    </row>
    <row r="213" ht="12.75">
      <c r="G213" s="134"/>
    </row>
    <row r="214" ht="12.75">
      <c r="G214" s="134"/>
    </row>
    <row r="215" ht="12.75">
      <c r="G215" s="134"/>
    </row>
    <row r="216" ht="12.75">
      <c r="G216" s="134"/>
    </row>
    <row r="217" ht="12.75">
      <c r="G217" s="134"/>
    </row>
    <row r="218" ht="12.75">
      <c r="G218" s="134"/>
    </row>
    <row r="219" ht="12.75">
      <c r="G219" s="134"/>
    </row>
    <row r="220" ht="12.75">
      <c r="G220" s="134"/>
    </row>
    <row r="221" ht="12.75">
      <c r="G221" s="134"/>
    </row>
    <row r="222" ht="12.75">
      <c r="G222" s="134"/>
    </row>
    <row r="223" ht="12.75">
      <c r="G223" s="134"/>
    </row>
    <row r="224" ht="12.75">
      <c r="G224" s="134"/>
    </row>
    <row r="225" ht="12.75">
      <c r="G225" s="134"/>
    </row>
    <row r="226" ht="12.75">
      <c r="G226" s="134"/>
    </row>
    <row r="227" ht="12.75">
      <c r="G227" s="134"/>
    </row>
    <row r="228" ht="12.75">
      <c r="G228" s="134"/>
    </row>
    <row r="229" ht="12.75">
      <c r="G229" s="134"/>
    </row>
    <row r="230" ht="12.75">
      <c r="G230" s="134"/>
    </row>
    <row r="231" ht="12.75">
      <c r="G231" s="134"/>
    </row>
    <row r="232" ht="12.75">
      <c r="G232" s="134"/>
    </row>
    <row r="233" ht="12.75">
      <c r="G233" s="134"/>
    </row>
    <row r="234" ht="12.75">
      <c r="G234" s="134"/>
    </row>
    <row r="235" ht="12.75">
      <c r="G235" s="134"/>
    </row>
    <row r="236" ht="12.75">
      <c r="G236" s="134"/>
    </row>
    <row r="237" ht="12.75">
      <c r="G237" s="134"/>
    </row>
    <row r="238" ht="12.75">
      <c r="G238" s="134"/>
    </row>
    <row r="239" ht="12.75">
      <c r="G239" s="134"/>
    </row>
    <row r="240" ht="12.75">
      <c r="G240" s="134"/>
    </row>
    <row r="241" ht="12.75">
      <c r="G241" s="134"/>
    </row>
  </sheetData>
  <sheetProtection password="D7FE" sheet="1" objects="1" scenarios="1"/>
  <mergeCells count="24">
    <mergeCell ref="L4:L5"/>
    <mergeCell ref="B62:E62"/>
    <mergeCell ref="B65:E65"/>
    <mergeCell ref="A1:L1"/>
    <mergeCell ref="A3:L3"/>
    <mergeCell ref="A4:A5"/>
    <mergeCell ref="B4:F4"/>
    <mergeCell ref="G4:G5"/>
    <mergeCell ref="H4:H5"/>
    <mergeCell ref="I4:J4"/>
    <mergeCell ref="K4:K5"/>
    <mergeCell ref="B8:E8"/>
    <mergeCell ref="B16:E16"/>
    <mergeCell ref="B56:E56"/>
    <mergeCell ref="B59:E59"/>
    <mergeCell ref="B101:E101"/>
    <mergeCell ref="B104:E104"/>
    <mergeCell ref="B108:E108"/>
    <mergeCell ref="B68:E68"/>
    <mergeCell ref="B77:E77"/>
    <mergeCell ref="B82:E82"/>
    <mergeCell ref="B88:E88"/>
    <mergeCell ref="B95:E95"/>
    <mergeCell ref="B98:E98"/>
  </mergeCells>
  <printOptions/>
  <pageMargins left="0.30972222222222223" right="0.19652777777777777" top="0.39375" bottom="0.32013888888888886" header="0.5118055555555555" footer="0.5118055555555555"/>
  <pageSetup fitToHeight="3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8"/>
  <sheetViews>
    <sheetView zoomScale="91" zoomScaleNormal="91" zoomScalePageLayoutView="0" workbookViewId="0" topLeftCell="A34">
      <selection activeCell="I121" sqref="I121"/>
    </sheetView>
  </sheetViews>
  <sheetFormatPr defaultColWidth="9.00390625" defaultRowHeight="12.75"/>
  <cols>
    <col min="1" max="1" width="54.625" style="0" customWidth="1"/>
    <col min="2" max="6" width="7.75390625" style="0" customWidth="1"/>
    <col min="7" max="7" width="17.375" style="0" customWidth="1"/>
    <col min="8" max="8" width="14.625" style="0" customWidth="1"/>
    <col min="9" max="9" width="12.75390625" style="0" customWidth="1"/>
    <col min="10" max="10" width="13.625" style="0" customWidth="1"/>
    <col min="11" max="11" width="15.125" style="0" customWidth="1"/>
    <col min="12" max="12" width="11.125" style="0" customWidth="1"/>
  </cols>
  <sheetData>
    <row r="1" spans="1:12" ht="12.75">
      <c r="A1" s="160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>
      <c r="A3" s="161" t="s">
        <v>241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70" customFormat="1" ht="12.75" customHeight="1">
      <c r="A4" s="162" t="s">
        <v>6</v>
      </c>
      <c r="B4" s="163" t="s">
        <v>94</v>
      </c>
      <c r="C4" s="163"/>
      <c r="D4" s="163"/>
      <c r="E4" s="163"/>
      <c r="F4" s="163"/>
      <c r="G4" s="158" t="s">
        <v>95</v>
      </c>
      <c r="H4" s="158" t="s">
        <v>96</v>
      </c>
      <c r="I4" s="158" t="s">
        <v>97</v>
      </c>
      <c r="J4" s="158"/>
      <c r="K4" s="158" t="s">
        <v>98</v>
      </c>
      <c r="L4" s="158" t="s">
        <v>240</v>
      </c>
    </row>
    <row r="5" spans="1:12" s="70" customFormat="1" ht="46.5" customHeight="1">
      <c r="A5" s="162"/>
      <c r="B5" s="71" t="s">
        <v>99</v>
      </c>
      <c r="C5" s="71" t="s">
        <v>100</v>
      </c>
      <c r="D5" s="71" t="s">
        <v>101</v>
      </c>
      <c r="E5" s="72" t="s">
        <v>102</v>
      </c>
      <c r="F5" s="73" t="s">
        <v>103</v>
      </c>
      <c r="G5" s="158"/>
      <c r="H5" s="158"/>
      <c r="I5" s="69" t="s">
        <v>104</v>
      </c>
      <c r="J5" s="69" t="s">
        <v>62</v>
      </c>
      <c r="K5" s="158"/>
      <c r="L5" s="158"/>
    </row>
    <row r="6" spans="1:12" ht="12.75">
      <c r="A6" s="74">
        <v>1</v>
      </c>
      <c r="B6" s="75"/>
      <c r="C6" s="75"/>
      <c r="D6" s="75"/>
      <c r="E6" s="75"/>
      <c r="F6" s="75"/>
      <c r="G6" s="76">
        <v>4</v>
      </c>
      <c r="H6" s="76">
        <v>5</v>
      </c>
      <c r="I6" s="76">
        <v>6</v>
      </c>
      <c r="J6" s="76">
        <v>7</v>
      </c>
      <c r="K6" s="76">
        <v>8</v>
      </c>
      <c r="L6" s="76">
        <v>9</v>
      </c>
    </row>
    <row r="7" spans="1:12" s="138" customFormat="1" ht="15.75">
      <c r="A7" s="135" t="s">
        <v>105</v>
      </c>
      <c r="B7" s="136"/>
      <c r="C7" s="136"/>
      <c r="D7" s="136"/>
      <c r="E7" s="137" t="s">
        <v>106</v>
      </c>
      <c r="G7" s="139">
        <f aca="true" t="shared" si="0" ref="G7:L7">IF(SUM(G8,G16,G14)=0,"",SUM(G8,G16,G14))</f>
      </c>
      <c r="H7" s="139">
        <f t="shared" si="0"/>
      </c>
      <c r="I7" s="139">
        <f t="shared" si="0"/>
      </c>
      <c r="J7" s="139">
        <f t="shared" si="0"/>
      </c>
      <c r="K7" s="139">
        <f t="shared" si="0"/>
      </c>
      <c r="L7" s="139">
        <f t="shared" si="0"/>
      </c>
    </row>
    <row r="8" spans="1:12" s="138" customFormat="1" ht="15" customHeight="1">
      <c r="A8" s="140" t="s">
        <v>107</v>
      </c>
      <c r="B8" s="164" t="s">
        <v>108</v>
      </c>
      <c r="C8" s="164"/>
      <c r="D8" s="164"/>
      <c r="E8" s="164"/>
      <c r="F8" s="141"/>
      <c r="G8" s="139">
        <f aca="true" t="shared" si="1" ref="G8:L8">IF(SUM(G9,G10,G13)=0,"",SUM(G9,G10,G13))</f>
      </c>
      <c r="H8" s="139">
        <f t="shared" si="1"/>
      </c>
      <c r="I8" s="139">
        <f t="shared" si="1"/>
      </c>
      <c r="J8" s="139">
        <f t="shared" si="1"/>
      </c>
      <c r="K8" s="139">
        <f t="shared" si="1"/>
      </c>
      <c r="L8" s="139">
        <f t="shared" si="1"/>
      </c>
    </row>
    <row r="9" spans="1:12" ht="12.75">
      <c r="A9" s="83" t="s">
        <v>109</v>
      </c>
      <c r="B9" s="84"/>
      <c r="C9" s="84"/>
      <c r="D9" s="84"/>
      <c r="E9" s="85"/>
      <c r="F9" s="86" t="s">
        <v>110</v>
      </c>
      <c r="G9" s="87"/>
      <c r="H9" s="87"/>
      <c r="I9" s="87"/>
      <c r="J9" s="87"/>
      <c r="K9" s="87"/>
      <c r="L9" s="87"/>
    </row>
    <row r="10" spans="1:12" s="144" customFormat="1" ht="12.75">
      <c r="A10" s="88" t="s">
        <v>111</v>
      </c>
      <c r="B10" s="89"/>
      <c r="C10" s="89"/>
      <c r="D10" s="89"/>
      <c r="E10" s="89"/>
      <c r="F10" s="142" t="s">
        <v>112</v>
      </c>
      <c r="G10" s="143">
        <f aca="true" t="shared" si="2" ref="G10:L10">IF(SUM(G11:G12)=0,"",SUM(G11:G12))</f>
      </c>
      <c r="H10" s="143">
        <f t="shared" si="2"/>
      </c>
      <c r="I10" s="143">
        <f t="shared" si="2"/>
      </c>
      <c r="J10" s="143">
        <f t="shared" si="2"/>
      </c>
      <c r="K10" s="143">
        <f t="shared" si="2"/>
      </c>
      <c r="L10" s="143">
        <f t="shared" si="2"/>
      </c>
    </row>
    <row r="11" spans="1:12" ht="12.75">
      <c r="A11" s="92" t="s">
        <v>113</v>
      </c>
      <c r="B11" s="93"/>
      <c r="C11" s="93"/>
      <c r="D11" s="93"/>
      <c r="E11" s="94"/>
      <c r="F11" s="95" t="s">
        <v>114</v>
      </c>
      <c r="G11" s="87"/>
      <c r="H11" s="87"/>
      <c r="I11" s="87"/>
      <c r="J11" s="87"/>
      <c r="K11" s="87"/>
      <c r="L11" s="87"/>
    </row>
    <row r="12" spans="1:12" ht="12.75">
      <c r="A12" s="92" t="s">
        <v>115</v>
      </c>
      <c r="B12" s="93"/>
      <c r="C12" s="93"/>
      <c r="D12" s="93"/>
      <c r="E12" s="94"/>
      <c r="F12" s="95" t="s">
        <v>116</v>
      </c>
      <c r="G12" s="26"/>
      <c r="H12" s="26"/>
      <c r="I12" s="26"/>
      <c r="J12" s="26"/>
      <c r="K12" s="26"/>
      <c r="L12" s="26"/>
    </row>
    <row r="13" spans="1:12" ht="12.75">
      <c r="A13" s="96" t="s">
        <v>117</v>
      </c>
      <c r="B13" s="97"/>
      <c r="C13" s="97"/>
      <c r="D13" s="97"/>
      <c r="E13" s="98"/>
      <c r="F13" s="86" t="s">
        <v>118</v>
      </c>
      <c r="G13" s="26"/>
      <c r="H13" s="26"/>
      <c r="I13" s="26"/>
      <c r="J13" s="26"/>
      <c r="K13" s="26"/>
      <c r="L13" s="26"/>
    </row>
    <row r="14" spans="1:12" s="144" customFormat="1" ht="12.75">
      <c r="A14" s="88" t="s">
        <v>119</v>
      </c>
      <c r="B14" s="89"/>
      <c r="C14" s="89"/>
      <c r="D14" s="89"/>
      <c r="E14" s="89"/>
      <c r="F14" s="142" t="s">
        <v>120</v>
      </c>
      <c r="G14" s="145">
        <f aca="true" t="shared" si="3" ref="G14:L14">IF(SUM(G15)=0,"",SUM(G15))</f>
      </c>
      <c r="H14" s="145">
        <f t="shared" si="3"/>
      </c>
      <c r="I14" s="145">
        <f t="shared" si="3"/>
      </c>
      <c r="J14" s="145">
        <f t="shared" si="3"/>
      </c>
      <c r="K14" s="145">
        <f t="shared" si="3"/>
      </c>
      <c r="L14" s="145">
        <f t="shared" si="3"/>
      </c>
    </row>
    <row r="15" spans="1:12" ht="12.75">
      <c r="A15" s="100" t="s">
        <v>121</v>
      </c>
      <c r="B15" s="93"/>
      <c r="C15" s="93"/>
      <c r="D15" s="93"/>
      <c r="E15" s="101"/>
      <c r="F15" s="95" t="s">
        <v>122</v>
      </c>
      <c r="G15" s="102"/>
      <c r="H15" s="102"/>
      <c r="I15" s="102"/>
      <c r="J15" s="102"/>
      <c r="K15" s="102"/>
      <c r="L15" s="102"/>
    </row>
    <row r="16" spans="1:12" s="138" customFormat="1" ht="15" customHeight="1">
      <c r="A16" s="140"/>
      <c r="B16" s="164" t="s">
        <v>123</v>
      </c>
      <c r="C16" s="164"/>
      <c r="D16" s="164"/>
      <c r="E16" s="164"/>
      <c r="F16" s="141"/>
      <c r="G16" s="139">
        <f aca="true" t="shared" si="4" ref="G16:L16">IF(SUM(G17,G20,G23,G30,G34,G45,G49)=0,"",SUM(G17,G20,G23,G30,G34,G45,G49))</f>
      </c>
      <c r="H16" s="139">
        <f t="shared" si="4"/>
      </c>
      <c r="I16" s="139">
        <f t="shared" si="4"/>
      </c>
      <c r="J16" s="139">
        <f t="shared" si="4"/>
      </c>
      <c r="K16" s="139">
        <f t="shared" si="4"/>
      </c>
      <c r="L16" s="139">
        <f t="shared" si="4"/>
      </c>
    </row>
    <row r="17" spans="1:12" s="144" customFormat="1" ht="12.75">
      <c r="A17" s="103" t="s">
        <v>124</v>
      </c>
      <c r="B17" s="104"/>
      <c r="C17" s="104"/>
      <c r="D17" s="104"/>
      <c r="E17" s="146"/>
      <c r="F17" s="142" t="s">
        <v>125</v>
      </c>
      <c r="G17" s="147">
        <f aca="true" t="shared" si="5" ref="G17:L17">IF(SUM(G18:G19)=0,"",SUM(G18:G19))</f>
      </c>
      <c r="H17" s="147">
        <f t="shared" si="5"/>
      </c>
      <c r="I17" s="147">
        <f t="shared" si="5"/>
      </c>
      <c r="J17" s="147">
        <f t="shared" si="5"/>
      </c>
      <c r="K17" s="147">
        <f t="shared" si="5"/>
      </c>
      <c r="L17" s="147">
        <f t="shared" si="5"/>
      </c>
    </row>
    <row r="18" spans="1:12" ht="12.75">
      <c r="A18" s="107" t="s">
        <v>126</v>
      </c>
      <c r="B18" s="108"/>
      <c r="C18" s="108"/>
      <c r="D18" s="108"/>
      <c r="E18" s="98"/>
      <c r="F18" s="95" t="s">
        <v>127</v>
      </c>
      <c r="G18" s="87"/>
      <c r="H18" s="87"/>
      <c r="I18" s="87"/>
      <c r="J18" s="87"/>
      <c r="K18" s="87"/>
      <c r="L18" s="87"/>
    </row>
    <row r="19" spans="1:12" ht="12.75">
      <c r="A19" s="107" t="s">
        <v>128</v>
      </c>
      <c r="B19" s="108"/>
      <c r="C19" s="108"/>
      <c r="D19" s="108"/>
      <c r="E19" s="98"/>
      <c r="F19" s="95" t="s">
        <v>129</v>
      </c>
      <c r="G19" s="87"/>
      <c r="H19" s="87"/>
      <c r="I19" s="87"/>
      <c r="J19" s="87"/>
      <c r="K19" s="87"/>
      <c r="L19" s="87"/>
    </row>
    <row r="20" spans="1:12" s="144" customFormat="1" ht="12.75">
      <c r="A20" s="88" t="s">
        <v>130</v>
      </c>
      <c r="B20" s="89"/>
      <c r="C20" s="89"/>
      <c r="D20" s="89"/>
      <c r="E20" s="89"/>
      <c r="F20" s="142" t="s">
        <v>131</v>
      </c>
      <c r="G20" s="147">
        <f aca="true" t="shared" si="6" ref="G20:L20">IF(SUM(G21:G22)=0,"",SUM(G21:G22))</f>
      </c>
      <c r="H20" s="147">
        <f t="shared" si="6"/>
      </c>
      <c r="I20" s="147">
        <f t="shared" si="6"/>
      </c>
      <c r="J20" s="147">
        <f t="shared" si="6"/>
      </c>
      <c r="K20" s="147">
        <f t="shared" si="6"/>
      </c>
      <c r="L20" s="147">
        <f t="shared" si="6"/>
      </c>
    </row>
    <row r="21" spans="1:12" ht="12.75">
      <c r="A21" s="109" t="s">
        <v>132</v>
      </c>
      <c r="B21" s="93"/>
      <c r="C21" s="93"/>
      <c r="D21" s="93"/>
      <c r="E21" s="85"/>
      <c r="F21" s="95" t="s">
        <v>133</v>
      </c>
      <c r="G21" s="26"/>
      <c r="H21" s="26"/>
      <c r="I21" s="26"/>
      <c r="J21" s="26"/>
      <c r="K21" s="26"/>
      <c r="L21" s="26"/>
    </row>
    <row r="22" spans="1:12" ht="12.75">
      <c r="A22" s="109" t="s">
        <v>134</v>
      </c>
      <c r="B22" s="93"/>
      <c r="C22" s="93"/>
      <c r="D22" s="93"/>
      <c r="E22" s="85"/>
      <c r="F22" s="95" t="s">
        <v>135</v>
      </c>
      <c r="G22" s="87"/>
      <c r="H22" s="87"/>
      <c r="I22" s="87"/>
      <c r="J22" s="87"/>
      <c r="K22" s="87"/>
      <c r="L22" s="87"/>
    </row>
    <row r="23" spans="1:12" s="144" customFormat="1" ht="12.75">
      <c r="A23" s="88" t="s">
        <v>136</v>
      </c>
      <c r="B23" s="89"/>
      <c r="C23" s="89"/>
      <c r="D23" s="89"/>
      <c r="E23" s="89"/>
      <c r="F23" s="142" t="s">
        <v>137</v>
      </c>
      <c r="G23" s="143">
        <f aca="true" t="shared" si="7" ref="G23:L23">IF(SUM(G24:G29)=0,"",SUM(G24:G29))</f>
      </c>
      <c r="H23" s="143">
        <f t="shared" si="7"/>
      </c>
      <c r="I23" s="143">
        <f t="shared" si="7"/>
      </c>
      <c r="J23" s="143">
        <f t="shared" si="7"/>
      </c>
      <c r="K23" s="143">
        <f t="shared" si="7"/>
      </c>
      <c r="L23" s="143">
        <f t="shared" si="7"/>
      </c>
    </row>
    <row r="24" spans="1:12" ht="12.75">
      <c r="A24" s="107" t="s">
        <v>138</v>
      </c>
      <c r="B24" s="108"/>
      <c r="C24" s="108"/>
      <c r="D24" s="108"/>
      <c r="E24" s="101"/>
      <c r="F24" s="95" t="s">
        <v>139</v>
      </c>
      <c r="G24" s="26"/>
      <c r="H24" s="26"/>
      <c r="I24" s="26"/>
      <c r="J24" s="26"/>
      <c r="K24" s="26"/>
      <c r="L24" s="26"/>
    </row>
    <row r="25" spans="1:12" ht="12.75">
      <c r="A25" s="107" t="s">
        <v>140</v>
      </c>
      <c r="B25" s="108"/>
      <c r="C25" s="108"/>
      <c r="D25" s="108"/>
      <c r="E25" s="101"/>
      <c r="F25" s="95" t="s">
        <v>141</v>
      </c>
      <c r="G25" s="26"/>
      <c r="H25" s="26"/>
      <c r="I25" s="26"/>
      <c r="J25" s="26"/>
      <c r="K25" s="26"/>
      <c r="L25" s="26"/>
    </row>
    <row r="26" spans="1:12" ht="12.75">
      <c r="A26" s="107" t="s">
        <v>142</v>
      </c>
      <c r="B26" s="108"/>
      <c r="C26" s="108"/>
      <c r="D26" s="108"/>
      <c r="E26" s="101"/>
      <c r="F26" s="95" t="s">
        <v>143</v>
      </c>
      <c r="G26" s="87"/>
      <c r="H26" s="87"/>
      <c r="I26" s="87"/>
      <c r="J26" s="87"/>
      <c r="K26" s="87"/>
      <c r="L26" s="87"/>
    </row>
    <row r="27" spans="1:12" ht="12.75">
      <c r="A27" s="107" t="s">
        <v>144</v>
      </c>
      <c r="B27" s="108"/>
      <c r="C27" s="108"/>
      <c r="D27" s="108"/>
      <c r="E27" s="101"/>
      <c r="F27" s="95" t="s">
        <v>145</v>
      </c>
      <c r="G27" s="26"/>
      <c r="H27" s="26"/>
      <c r="I27" s="26"/>
      <c r="J27" s="26"/>
      <c r="K27" s="26"/>
      <c r="L27" s="26"/>
    </row>
    <row r="28" spans="1:12" ht="12.75">
      <c r="A28" s="107" t="s">
        <v>146</v>
      </c>
      <c r="B28" s="108"/>
      <c r="C28" s="108"/>
      <c r="D28" s="108"/>
      <c r="E28" s="101"/>
      <c r="F28" s="95" t="s">
        <v>147</v>
      </c>
      <c r="G28" s="26"/>
      <c r="H28" s="26"/>
      <c r="I28" s="26"/>
      <c r="J28" s="26"/>
      <c r="K28" s="26"/>
      <c r="L28" s="26"/>
    </row>
    <row r="29" spans="1:12" ht="22.5">
      <c r="A29" s="107" t="s">
        <v>148</v>
      </c>
      <c r="B29" s="108"/>
      <c r="C29" s="108"/>
      <c r="D29" s="108"/>
      <c r="E29" s="101"/>
      <c r="F29" s="95" t="s">
        <v>149</v>
      </c>
      <c r="G29" s="26"/>
      <c r="H29" s="26"/>
      <c r="I29" s="26"/>
      <c r="J29" s="26"/>
      <c r="K29" s="26"/>
      <c r="L29" s="26"/>
    </row>
    <row r="30" spans="1:12" s="144" customFormat="1" ht="12.75">
      <c r="A30" s="88" t="s">
        <v>150</v>
      </c>
      <c r="B30" s="89"/>
      <c r="C30" s="89"/>
      <c r="D30" s="89"/>
      <c r="E30" s="89"/>
      <c r="F30" s="142" t="s">
        <v>151</v>
      </c>
      <c r="G30" s="147">
        <f aca="true" t="shared" si="8" ref="G30:L30">IF(SUM(G31:G33)=0,"",SUM(G31:G33))</f>
      </c>
      <c r="H30" s="147">
        <f t="shared" si="8"/>
      </c>
      <c r="I30" s="147">
        <f t="shared" si="8"/>
      </c>
      <c r="J30" s="147">
        <f t="shared" si="8"/>
      </c>
      <c r="K30" s="147">
        <f t="shared" si="8"/>
      </c>
      <c r="L30" s="147">
        <f t="shared" si="8"/>
      </c>
    </row>
    <row r="31" spans="1:12" ht="12.75">
      <c r="A31" s="107" t="s">
        <v>152</v>
      </c>
      <c r="B31" s="108"/>
      <c r="C31" s="108"/>
      <c r="D31" s="108"/>
      <c r="E31" s="94"/>
      <c r="F31" s="95" t="s">
        <v>153</v>
      </c>
      <c r="G31" s="87"/>
      <c r="H31" s="87"/>
      <c r="I31" s="87"/>
      <c r="J31" s="87"/>
      <c r="K31" s="87"/>
      <c r="L31" s="87"/>
    </row>
    <row r="32" spans="1:12" ht="45">
      <c r="A32" s="107" t="s">
        <v>154</v>
      </c>
      <c r="B32" s="108"/>
      <c r="C32" s="108"/>
      <c r="D32" s="108"/>
      <c r="E32" s="94"/>
      <c r="F32" s="95" t="s">
        <v>155</v>
      </c>
      <c r="G32" s="26"/>
      <c r="H32" s="26"/>
      <c r="I32" s="26"/>
      <c r="J32" s="26"/>
      <c r="K32" s="26"/>
      <c r="L32" s="26"/>
    </row>
    <row r="33" spans="1:12" ht="12.75">
      <c r="A33" s="107" t="s">
        <v>156</v>
      </c>
      <c r="B33" s="108"/>
      <c r="C33" s="108"/>
      <c r="D33" s="108"/>
      <c r="E33" s="94"/>
      <c r="F33" s="95" t="s">
        <v>157</v>
      </c>
      <c r="G33" s="26"/>
      <c r="H33" s="26"/>
      <c r="I33" s="26"/>
      <c r="J33" s="26"/>
      <c r="K33" s="26"/>
      <c r="L33" s="26"/>
    </row>
    <row r="34" spans="1:12" s="144" customFormat="1" ht="12.75">
      <c r="A34" s="88" t="s">
        <v>158</v>
      </c>
      <c r="B34" s="89"/>
      <c r="C34" s="89"/>
      <c r="D34" s="89"/>
      <c r="E34" s="89"/>
      <c r="F34" s="142" t="s">
        <v>159</v>
      </c>
      <c r="G34" s="143">
        <f aca="true" t="shared" si="9" ref="G34:L34">IF(SUM(G35:G44)=0,"",SUM(G35:G44))</f>
      </c>
      <c r="H34" s="143">
        <f t="shared" si="9"/>
      </c>
      <c r="I34" s="143">
        <f t="shared" si="9"/>
      </c>
      <c r="J34" s="143">
        <f t="shared" si="9"/>
      </c>
      <c r="K34" s="143">
        <f t="shared" si="9"/>
      </c>
      <c r="L34" s="143">
        <f t="shared" si="9"/>
      </c>
    </row>
    <row r="35" spans="1:12" ht="12.75">
      <c r="A35" s="107" t="s">
        <v>160</v>
      </c>
      <c r="B35" s="108"/>
      <c r="C35" s="108"/>
      <c r="D35" s="108"/>
      <c r="E35" s="94"/>
      <c r="F35" s="95" t="s">
        <v>161</v>
      </c>
      <c r="G35" s="26"/>
      <c r="H35" s="26"/>
      <c r="I35" s="26"/>
      <c r="J35" s="26"/>
      <c r="K35" s="26"/>
      <c r="L35" s="26"/>
    </row>
    <row r="36" spans="1:12" ht="22.5">
      <c r="A36" s="107" t="s">
        <v>162</v>
      </c>
      <c r="B36" s="108"/>
      <c r="C36" s="108"/>
      <c r="D36" s="108"/>
      <c r="E36" s="94"/>
      <c r="F36" s="95" t="s">
        <v>163</v>
      </c>
      <c r="G36" s="26"/>
      <c r="H36" s="26"/>
      <c r="I36" s="26"/>
      <c r="J36" s="26"/>
      <c r="K36" s="26"/>
      <c r="L36" s="26"/>
    </row>
    <row r="37" spans="1:12" ht="12.75">
      <c r="A37" s="107" t="s">
        <v>164</v>
      </c>
      <c r="B37" s="108"/>
      <c r="C37" s="108"/>
      <c r="D37" s="108"/>
      <c r="E37" s="94"/>
      <c r="F37" s="95" t="s">
        <v>165</v>
      </c>
      <c r="G37" s="87"/>
      <c r="H37" s="87"/>
      <c r="I37" s="87"/>
      <c r="J37" s="87"/>
      <c r="K37" s="87"/>
      <c r="L37" s="87"/>
    </row>
    <row r="38" spans="1:12" ht="12.75">
      <c r="A38" s="107" t="s">
        <v>166</v>
      </c>
      <c r="B38" s="108"/>
      <c r="C38" s="108"/>
      <c r="D38" s="108"/>
      <c r="E38" s="94"/>
      <c r="F38" s="95" t="s">
        <v>167</v>
      </c>
      <c r="G38" s="26"/>
      <c r="H38" s="26"/>
      <c r="I38" s="26"/>
      <c r="J38" s="26"/>
      <c r="K38" s="26"/>
      <c r="L38" s="26"/>
    </row>
    <row r="39" spans="1:12" ht="22.5">
      <c r="A39" s="107" t="s">
        <v>168</v>
      </c>
      <c r="B39" s="108"/>
      <c r="C39" s="108"/>
      <c r="D39" s="108"/>
      <c r="E39" s="94"/>
      <c r="F39" s="95" t="s">
        <v>169</v>
      </c>
      <c r="G39" s="26"/>
      <c r="H39" s="26"/>
      <c r="I39" s="26"/>
      <c r="J39" s="26"/>
      <c r="K39" s="26"/>
      <c r="L39" s="26"/>
    </row>
    <row r="40" spans="1:12" ht="12.75">
      <c r="A40" s="110" t="s">
        <v>170</v>
      </c>
      <c r="B40" s="111"/>
      <c r="C40" s="111"/>
      <c r="D40" s="111"/>
      <c r="E40" s="112"/>
      <c r="F40" s="113" t="s">
        <v>171</v>
      </c>
      <c r="G40" s="22"/>
      <c r="H40" s="22"/>
      <c r="I40" s="22"/>
      <c r="J40" s="22"/>
      <c r="K40" s="22"/>
      <c r="L40" s="22"/>
    </row>
    <row r="41" spans="1:12" ht="12.75">
      <c r="A41" s="107" t="s">
        <v>172</v>
      </c>
      <c r="B41" s="108"/>
      <c r="C41" s="108"/>
      <c r="D41" s="108"/>
      <c r="E41" s="94"/>
      <c r="F41" s="95" t="s">
        <v>173</v>
      </c>
      <c r="G41" s="26"/>
      <c r="H41" s="26"/>
      <c r="I41" s="26"/>
      <c r="J41" s="26"/>
      <c r="K41" s="26"/>
      <c r="L41" s="26"/>
    </row>
    <row r="42" spans="1:12" ht="12.75">
      <c r="A42" s="114" t="s">
        <v>174</v>
      </c>
      <c r="B42" s="115"/>
      <c r="C42" s="115"/>
      <c r="D42" s="115"/>
      <c r="E42" s="94"/>
      <c r="F42" s="95" t="s">
        <v>175</v>
      </c>
      <c r="G42" s="87"/>
      <c r="H42" s="87"/>
      <c r="I42" s="87"/>
      <c r="J42" s="87"/>
      <c r="K42" s="87"/>
      <c r="L42" s="87"/>
    </row>
    <row r="43" spans="1:12" ht="33.75">
      <c r="A43" s="114" t="s">
        <v>176</v>
      </c>
      <c r="B43" s="115"/>
      <c r="C43" s="115"/>
      <c r="D43" s="115"/>
      <c r="E43" s="94"/>
      <c r="F43" s="95" t="s">
        <v>177</v>
      </c>
      <c r="G43" s="26"/>
      <c r="H43" s="26"/>
      <c r="I43" s="26"/>
      <c r="J43" s="26"/>
      <c r="K43" s="26"/>
      <c r="L43" s="26"/>
    </row>
    <row r="44" spans="1:12" ht="38.25">
      <c r="A44" s="121" t="s">
        <v>178</v>
      </c>
      <c r="B44" s="115"/>
      <c r="C44" s="115"/>
      <c r="D44" s="115"/>
      <c r="E44" s="94"/>
      <c r="F44" s="95" t="s">
        <v>179</v>
      </c>
      <c r="G44" s="26"/>
      <c r="H44" s="26"/>
      <c r="I44" s="26"/>
      <c r="J44" s="26"/>
      <c r="K44" s="26"/>
      <c r="L44" s="26"/>
    </row>
    <row r="45" spans="1:12" s="144" customFormat="1" ht="12.75">
      <c r="A45" s="103" t="s">
        <v>180</v>
      </c>
      <c r="B45" s="104"/>
      <c r="C45" s="104"/>
      <c r="D45" s="104"/>
      <c r="E45" s="148"/>
      <c r="F45" s="142" t="s">
        <v>181</v>
      </c>
      <c r="G45" s="147">
        <f aca="true" t="shared" si="10" ref="G45:L45">IF(SUM(G46:G48)=0,"",SUM(G46:G48))</f>
      </c>
      <c r="H45" s="147">
        <f t="shared" si="10"/>
      </c>
      <c r="I45" s="147">
        <f t="shared" si="10"/>
      </c>
      <c r="J45" s="147">
        <f t="shared" si="10"/>
      </c>
      <c r="K45" s="147">
        <f t="shared" si="10"/>
      </c>
      <c r="L45" s="147">
        <f t="shared" si="10"/>
      </c>
    </row>
    <row r="46" spans="1:12" ht="12.75">
      <c r="A46" s="107" t="s">
        <v>182</v>
      </c>
      <c r="B46" s="108"/>
      <c r="C46" s="108"/>
      <c r="D46" s="108"/>
      <c r="E46" s="94"/>
      <c r="F46" s="95" t="s">
        <v>183</v>
      </c>
      <c r="G46" s="26"/>
      <c r="H46" s="26"/>
      <c r="I46" s="26"/>
      <c r="J46" s="26"/>
      <c r="K46" s="26"/>
      <c r="L46" s="26"/>
    </row>
    <row r="47" spans="1:12" ht="22.5">
      <c r="A47" s="107" t="s">
        <v>184</v>
      </c>
      <c r="B47" s="108"/>
      <c r="C47" s="108"/>
      <c r="D47" s="108"/>
      <c r="E47" s="94"/>
      <c r="F47" s="95" t="s">
        <v>185</v>
      </c>
      <c r="G47" s="26"/>
      <c r="H47" s="26"/>
      <c r="I47" s="26"/>
      <c r="J47" s="26"/>
      <c r="K47" s="26"/>
      <c r="L47" s="26"/>
    </row>
    <row r="48" spans="1:12" ht="12.75">
      <c r="A48" s="107" t="s">
        <v>186</v>
      </c>
      <c r="B48" s="108"/>
      <c r="C48" s="108"/>
      <c r="D48" s="108"/>
      <c r="E48" s="94"/>
      <c r="F48" s="95" t="s">
        <v>187</v>
      </c>
      <c r="G48" s="102"/>
      <c r="H48" s="102"/>
      <c r="I48" s="102"/>
      <c r="J48" s="102"/>
      <c r="K48" s="102"/>
      <c r="L48" s="102"/>
    </row>
    <row r="49" spans="1:12" s="144" customFormat="1" ht="12.75">
      <c r="A49" s="88" t="s">
        <v>119</v>
      </c>
      <c r="B49" s="89"/>
      <c r="C49" s="89"/>
      <c r="D49" s="89"/>
      <c r="E49" s="89"/>
      <c r="F49" s="142" t="s">
        <v>120</v>
      </c>
      <c r="G49" s="145">
        <f aca="true" t="shared" si="11" ref="G49:L49">IF(SUM(G50:G54)=0,"",SUM(G50:G54))</f>
      </c>
      <c r="H49" s="145">
        <f t="shared" si="11"/>
      </c>
      <c r="I49" s="145">
        <f t="shared" si="11"/>
      </c>
      <c r="J49" s="145">
        <f t="shared" si="11"/>
      </c>
      <c r="K49" s="145">
        <f t="shared" si="11"/>
      </c>
      <c r="L49" s="145">
        <f t="shared" si="11"/>
      </c>
    </row>
    <row r="50" spans="1:12" ht="12.75">
      <c r="A50" s="107" t="s">
        <v>188</v>
      </c>
      <c r="B50" s="108"/>
      <c r="C50" s="108"/>
      <c r="D50" s="108"/>
      <c r="E50" s="101"/>
      <c r="F50" s="95" t="s">
        <v>189</v>
      </c>
      <c r="G50" s="102"/>
      <c r="H50" s="102"/>
      <c r="I50" s="102"/>
      <c r="J50" s="102"/>
      <c r="K50" s="102"/>
      <c r="L50" s="102"/>
    </row>
    <row r="51" spans="1:12" ht="12.75">
      <c r="A51" s="107" t="s">
        <v>190</v>
      </c>
      <c r="B51" s="108"/>
      <c r="C51" s="108"/>
      <c r="D51" s="108"/>
      <c r="E51" s="101"/>
      <c r="F51" s="95" t="s">
        <v>191</v>
      </c>
      <c r="G51" s="102"/>
      <c r="H51" s="102"/>
      <c r="I51" s="102"/>
      <c r="J51" s="102"/>
      <c r="K51" s="102"/>
      <c r="L51" s="102"/>
    </row>
    <row r="52" spans="1:12" ht="22.5">
      <c r="A52" s="109" t="s">
        <v>192</v>
      </c>
      <c r="B52" s="93"/>
      <c r="C52" s="93"/>
      <c r="D52" s="93"/>
      <c r="E52" s="101"/>
      <c r="F52" s="95" t="s">
        <v>193</v>
      </c>
      <c r="G52" s="102"/>
      <c r="H52" s="102"/>
      <c r="I52" s="102"/>
      <c r="J52" s="102"/>
      <c r="K52" s="102"/>
      <c r="L52" s="102"/>
    </row>
    <row r="53" spans="1:12" ht="12.75">
      <c r="A53" s="100" t="s">
        <v>194</v>
      </c>
      <c r="B53" s="93"/>
      <c r="C53" s="93"/>
      <c r="D53" s="93"/>
      <c r="E53" s="101"/>
      <c r="F53" s="95" t="s">
        <v>195</v>
      </c>
      <c r="G53" s="102"/>
      <c r="H53" s="102"/>
      <c r="I53" s="102"/>
      <c r="J53" s="102"/>
      <c r="K53" s="102"/>
      <c r="L53" s="102"/>
    </row>
    <row r="54" spans="1:12" ht="12.75">
      <c r="A54" s="100" t="s">
        <v>196</v>
      </c>
      <c r="B54" s="93"/>
      <c r="C54" s="93"/>
      <c r="D54" s="93"/>
      <c r="E54" s="101"/>
      <c r="F54" s="95" t="s">
        <v>197</v>
      </c>
      <c r="G54" s="102"/>
      <c r="H54" s="102"/>
      <c r="I54" s="102"/>
      <c r="J54" s="102"/>
      <c r="K54" s="102"/>
      <c r="L54" s="102"/>
    </row>
    <row r="55" spans="1:12" s="81" customFormat="1" ht="15">
      <c r="A55" s="77" t="s">
        <v>105</v>
      </c>
      <c r="B55" s="78"/>
      <c r="C55" s="78"/>
      <c r="D55" s="78"/>
      <c r="E55" s="80" t="s">
        <v>198</v>
      </c>
      <c r="G55" s="54">
        <f aca="true" t="shared" si="12" ref="G55:L55">IF(SUM(G56,G65,G68,G77,G82,G93,G100,G105,G108,G111,G115,G62,G59,G88)=0,"",SUM(G56,G65,G68,G77,G82,G93,G100,G105,G108,G111,G59,G115,G62,G88))</f>
        <v>1070000</v>
      </c>
      <c r="H55" s="54">
        <f t="shared" si="12"/>
      </c>
      <c r="I55" s="54">
        <f t="shared" si="12"/>
        <v>859695</v>
      </c>
      <c r="J55" s="54">
        <f t="shared" si="12"/>
        <v>859695</v>
      </c>
      <c r="K55" s="54">
        <f t="shared" si="12"/>
      </c>
      <c r="L55" s="54">
        <f t="shared" si="12"/>
      </c>
    </row>
    <row r="56" spans="1:12" s="120" customFormat="1" ht="33" customHeight="1">
      <c r="A56" s="117" t="s">
        <v>199</v>
      </c>
      <c r="B56" s="157" t="s">
        <v>200</v>
      </c>
      <c r="C56" s="157"/>
      <c r="D56" s="157"/>
      <c r="E56" s="157"/>
      <c r="F56" s="118"/>
      <c r="G56" s="119">
        <f aca="true" t="shared" si="13" ref="G56:L56">IF(SUM(G57,G58)=0,"",SUM(G57,G58))</f>
        <v>133000</v>
      </c>
      <c r="H56" s="119">
        <f t="shared" si="13"/>
      </c>
      <c r="I56" s="119">
        <f t="shared" si="13"/>
        <v>122113</v>
      </c>
      <c r="J56" s="119">
        <f t="shared" si="13"/>
        <v>122113</v>
      </c>
      <c r="K56" s="119">
        <f t="shared" si="13"/>
      </c>
      <c r="L56" s="119">
        <f t="shared" si="13"/>
      </c>
    </row>
    <row r="57" spans="1:12" ht="12.75">
      <c r="A57" s="83" t="s">
        <v>109</v>
      </c>
      <c r="B57" s="84"/>
      <c r="C57" s="84"/>
      <c r="D57" s="84"/>
      <c r="E57" s="85"/>
      <c r="F57" s="86" t="s">
        <v>110</v>
      </c>
      <c r="G57" s="87">
        <v>102000</v>
      </c>
      <c r="H57" s="87"/>
      <c r="I57" s="87">
        <v>93788</v>
      </c>
      <c r="J57" s="87">
        <v>93788</v>
      </c>
      <c r="K57" s="87"/>
      <c r="L57" s="87"/>
    </row>
    <row r="58" spans="1:12" ht="12.75">
      <c r="A58" s="96" t="s">
        <v>117</v>
      </c>
      <c r="B58" s="97"/>
      <c r="C58" s="97"/>
      <c r="D58" s="97"/>
      <c r="E58" s="98"/>
      <c r="F58" s="86" t="s">
        <v>118</v>
      </c>
      <c r="G58" s="26">
        <v>31000</v>
      </c>
      <c r="H58" s="26"/>
      <c r="I58" s="26">
        <v>28325</v>
      </c>
      <c r="J58" s="26">
        <v>28325</v>
      </c>
      <c r="K58" s="26"/>
      <c r="L58" s="26"/>
    </row>
    <row r="59" spans="1:12" s="120" customFormat="1" ht="56.25" customHeight="1">
      <c r="A59" s="117" t="s">
        <v>201</v>
      </c>
      <c r="B59" s="157" t="s">
        <v>202</v>
      </c>
      <c r="C59" s="157"/>
      <c r="D59" s="157"/>
      <c r="E59" s="157"/>
      <c r="F59" s="118"/>
      <c r="G59" s="119">
        <f aca="true" t="shared" si="14" ref="G59:L59">IF(SUM(G60)=0,"",SUM(G60))</f>
        <v>24000</v>
      </c>
      <c r="H59" s="119">
        <f t="shared" si="14"/>
      </c>
      <c r="I59" s="119">
        <f t="shared" si="14"/>
        <v>23822</v>
      </c>
      <c r="J59" s="119">
        <f t="shared" si="14"/>
        <v>23822</v>
      </c>
      <c r="K59" s="119">
        <f t="shared" si="14"/>
      </c>
      <c r="L59" s="119">
        <f t="shared" si="14"/>
      </c>
    </row>
    <row r="60" spans="1:12" s="81" customFormat="1" ht="12.75">
      <c r="A60" s="103" t="s">
        <v>180</v>
      </c>
      <c r="B60" s="89"/>
      <c r="C60" s="89"/>
      <c r="D60" s="89"/>
      <c r="E60" s="90"/>
      <c r="F60" s="91" t="s">
        <v>181</v>
      </c>
      <c r="G60" s="99">
        <f aca="true" t="shared" si="15" ref="G60:L60">IF(SUM(G61:G61)=0,"",SUM(G61:G61))</f>
        <v>24000</v>
      </c>
      <c r="H60" s="99">
        <f t="shared" si="15"/>
      </c>
      <c r="I60" s="99">
        <f t="shared" si="15"/>
        <v>23822</v>
      </c>
      <c r="J60" s="99">
        <f t="shared" si="15"/>
        <v>23822</v>
      </c>
      <c r="K60" s="99">
        <f t="shared" si="15"/>
      </c>
      <c r="L60" s="99">
        <f t="shared" si="15"/>
      </c>
    </row>
    <row r="61" spans="1:12" ht="25.5">
      <c r="A61" s="121" t="s">
        <v>184</v>
      </c>
      <c r="B61" s="108"/>
      <c r="C61" s="108"/>
      <c r="D61" s="108"/>
      <c r="E61" s="94"/>
      <c r="F61" s="95" t="s">
        <v>185</v>
      </c>
      <c r="G61" s="26">
        <v>24000</v>
      </c>
      <c r="H61" s="26"/>
      <c r="I61" s="26">
        <v>23822</v>
      </c>
      <c r="J61" s="26">
        <v>23822</v>
      </c>
      <c r="K61" s="26"/>
      <c r="L61" s="26"/>
    </row>
    <row r="62" spans="1:12" s="120" customFormat="1" ht="15" customHeight="1">
      <c r="A62" s="117" t="s">
        <v>203</v>
      </c>
      <c r="B62" s="157" t="s">
        <v>204</v>
      </c>
      <c r="C62" s="157"/>
      <c r="D62" s="157"/>
      <c r="E62" s="157"/>
      <c r="F62" s="118"/>
      <c r="G62" s="119">
        <f aca="true" t="shared" si="16" ref="G62:L62">IF(SUM(G63)=0,"",SUM(G63))</f>
        <v>143000</v>
      </c>
      <c r="H62" s="119">
        <f t="shared" si="16"/>
      </c>
      <c r="I62" s="119">
        <f t="shared" si="16"/>
        <v>118825</v>
      </c>
      <c r="J62" s="119">
        <f t="shared" si="16"/>
        <v>118825</v>
      </c>
      <c r="K62" s="119">
        <f t="shared" si="16"/>
      </c>
      <c r="L62" s="119">
        <f t="shared" si="16"/>
      </c>
    </row>
    <row r="63" spans="1:12" s="81" customFormat="1" ht="12.75">
      <c r="A63" s="88" t="s">
        <v>119</v>
      </c>
      <c r="B63" s="89"/>
      <c r="C63" s="89"/>
      <c r="D63" s="89"/>
      <c r="E63" s="90"/>
      <c r="F63" s="91" t="s">
        <v>120</v>
      </c>
      <c r="G63" s="99">
        <f aca="true" t="shared" si="17" ref="G63:L63">IF(SUM(G64:G64)=0,"",SUM(G64:G64))</f>
        <v>143000</v>
      </c>
      <c r="H63" s="99">
        <f t="shared" si="17"/>
      </c>
      <c r="I63" s="99">
        <f t="shared" si="17"/>
        <v>118825</v>
      </c>
      <c r="J63" s="99">
        <f t="shared" si="17"/>
        <v>118825</v>
      </c>
      <c r="K63" s="99">
        <f t="shared" si="17"/>
      </c>
      <c r="L63" s="99">
        <f t="shared" si="17"/>
      </c>
    </row>
    <row r="64" spans="1:12" ht="12.75">
      <c r="A64" s="121" t="s">
        <v>190</v>
      </c>
      <c r="B64" s="108"/>
      <c r="C64" s="108"/>
      <c r="D64" s="108"/>
      <c r="E64" s="101"/>
      <c r="F64" s="95" t="s">
        <v>191</v>
      </c>
      <c r="G64" s="102">
        <v>143000</v>
      </c>
      <c r="H64" s="102"/>
      <c r="I64" s="102">
        <v>118825</v>
      </c>
      <c r="J64" s="102">
        <v>118825</v>
      </c>
      <c r="K64" s="102"/>
      <c r="L64" s="102"/>
    </row>
    <row r="65" spans="1:12" s="120" customFormat="1" ht="43.5" customHeight="1">
      <c r="A65" s="122" t="s">
        <v>205</v>
      </c>
      <c r="B65" s="157" t="s">
        <v>206</v>
      </c>
      <c r="C65" s="157"/>
      <c r="D65" s="157"/>
      <c r="E65" s="157"/>
      <c r="F65" s="118"/>
      <c r="G65" s="119">
        <f aca="true" t="shared" si="18" ref="G65:L65">IF(SUM(G66)=0,"",SUM(G66))</f>
        <v>256000</v>
      </c>
      <c r="H65" s="119">
        <f t="shared" si="18"/>
      </c>
      <c r="I65" s="119">
        <f t="shared" si="18"/>
        <v>182235</v>
      </c>
      <c r="J65" s="119">
        <f t="shared" si="18"/>
        <v>182235</v>
      </c>
      <c r="K65" s="119">
        <f t="shared" si="18"/>
      </c>
      <c r="L65" s="119">
        <f t="shared" si="18"/>
      </c>
    </row>
    <row r="66" spans="1:12" s="81" customFormat="1" ht="12.75">
      <c r="A66" s="88" t="s">
        <v>119</v>
      </c>
      <c r="B66" s="89"/>
      <c r="C66" s="89"/>
      <c r="D66" s="89"/>
      <c r="E66" s="90"/>
      <c r="F66" s="91" t="s">
        <v>120</v>
      </c>
      <c r="G66" s="99">
        <f aca="true" t="shared" si="19" ref="G66:L66">IF(SUM(G67:G67)=0,"",SUM(G67:G67))</f>
        <v>256000</v>
      </c>
      <c r="H66" s="99">
        <f t="shared" si="19"/>
      </c>
      <c r="I66" s="99">
        <f t="shared" si="19"/>
        <v>182235</v>
      </c>
      <c r="J66" s="99">
        <f t="shared" si="19"/>
        <v>182235</v>
      </c>
      <c r="K66" s="99">
        <f t="shared" si="19"/>
      </c>
      <c r="L66" s="99">
        <f t="shared" si="19"/>
      </c>
    </row>
    <row r="67" spans="1:12" ht="12.75">
      <c r="A67" s="121" t="s">
        <v>190</v>
      </c>
      <c r="B67" s="108"/>
      <c r="C67" s="108"/>
      <c r="D67" s="108"/>
      <c r="E67" s="101"/>
      <c r="F67" s="95" t="s">
        <v>191</v>
      </c>
      <c r="G67" s="102">
        <v>256000</v>
      </c>
      <c r="H67" s="102"/>
      <c r="I67" s="102">
        <v>182235</v>
      </c>
      <c r="J67" s="102">
        <v>182235</v>
      </c>
      <c r="K67" s="102"/>
      <c r="L67" s="102"/>
    </row>
    <row r="68" spans="1:12" s="120" customFormat="1" ht="60" customHeight="1">
      <c r="A68" s="123" t="s">
        <v>207</v>
      </c>
      <c r="B68" s="157" t="s">
        <v>208</v>
      </c>
      <c r="C68" s="157"/>
      <c r="D68" s="157"/>
      <c r="E68" s="157"/>
      <c r="F68" s="118"/>
      <c r="G68" s="119">
        <f aca="true" t="shared" si="20" ref="G68:L68">IF(SUM(G69,G72,G75)=0,"",SUM(G69,G72,G75))</f>
        <v>59000</v>
      </c>
      <c r="H68" s="119">
        <f t="shared" si="20"/>
      </c>
      <c r="I68" s="119">
        <f t="shared" si="20"/>
        <v>54200</v>
      </c>
      <c r="J68" s="119">
        <f t="shared" si="20"/>
        <v>54200</v>
      </c>
      <c r="K68" s="119">
        <f t="shared" si="20"/>
      </c>
      <c r="L68" s="119">
        <f t="shared" si="20"/>
      </c>
    </row>
    <row r="69" spans="1:12" s="81" customFormat="1" ht="12.75">
      <c r="A69" s="88" t="s">
        <v>150</v>
      </c>
      <c r="B69" s="89"/>
      <c r="C69" s="89"/>
      <c r="D69" s="89"/>
      <c r="E69" s="90"/>
      <c r="F69" s="91"/>
      <c r="G69" s="54">
        <f aca="true" t="shared" si="21" ref="G69:L69">IF(SUM(G70:G71)=0,"",SUM(G70:G71))</f>
        <v>4000</v>
      </c>
      <c r="H69" s="54">
        <f t="shared" si="21"/>
      </c>
      <c r="I69" s="54">
        <f t="shared" si="21"/>
      </c>
      <c r="J69" s="54">
        <f t="shared" si="21"/>
      </c>
      <c r="K69" s="54">
        <f t="shared" si="21"/>
      </c>
      <c r="L69" s="54">
        <f t="shared" si="21"/>
      </c>
    </row>
    <row r="70" spans="1:12" ht="12.75">
      <c r="A70" s="121" t="s">
        <v>152</v>
      </c>
      <c r="B70" s="108"/>
      <c r="C70" s="108"/>
      <c r="D70" s="108"/>
      <c r="E70" s="94"/>
      <c r="F70" s="95" t="s">
        <v>153</v>
      </c>
      <c r="G70" s="87"/>
      <c r="H70" s="87"/>
      <c r="I70" s="87"/>
      <c r="J70" s="87"/>
      <c r="K70" s="87"/>
      <c r="L70" s="87"/>
    </row>
    <row r="71" spans="1:12" ht="12.75">
      <c r="A71" s="121" t="s">
        <v>156</v>
      </c>
      <c r="B71" s="108"/>
      <c r="C71" s="108"/>
      <c r="D71" s="108"/>
      <c r="E71" s="94"/>
      <c r="F71" s="95" t="s">
        <v>157</v>
      </c>
      <c r="G71" s="26">
        <v>4000</v>
      </c>
      <c r="H71" s="26"/>
      <c r="I71" s="26"/>
      <c r="J71" s="26"/>
      <c r="K71" s="26"/>
      <c r="L71" s="26"/>
    </row>
    <row r="72" spans="1:12" s="81" customFormat="1" ht="12.75">
      <c r="A72" s="124" t="s">
        <v>158</v>
      </c>
      <c r="B72" s="125"/>
      <c r="C72" s="125"/>
      <c r="D72" s="125"/>
      <c r="E72" s="126"/>
      <c r="F72" s="127"/>
      <c r="G72" s="128">
        <f aca="true" t="shared" si="22" ref="G72:L72">IF(SUM(G73:G74)=0,"",SUM(G73:G74))</f>
        <v>55000</v>
      </c>
      <c r="H72" s="128">
        <f t="shared" si="22"/>
      </c>
      <c r="I72" s="128">
        <f t="shared" si="22"/>
        <v>54200</v>
      </c>
      <c r="J72" s="128">
        <f t="shared" si="22"/>
        <v>54200</v>
      </c>
      <c r="K72" s="128">
        <f t="shared" si="22"/>
      </c>
      <c r="L72" s="128">
        <f t="shared" si="22"/>
      </c>
    </row>
    <row r="73" spans="1:12" ht="12.75">
      <c r="A73" s="121" t="s">
        <v>160</v>
      </c>
      <c r="B73" s="108"/>
      <c r="C73" s="108"/>
      <c r="D73" s="108"/>
      <c r="E73" s="94"/>
      <c r="F73" s="95" t="s">
        <v>161</v>
      </c>
      <c r="G73" s="26">
        <v>5000</v>
      </c>
      <c r="H73" s="26"/>
      <c r="I73" s="26">
        <v>4200</v>
      </c>
      <c r="J73" s="26">
        <v>4200</v>
      </c>
      <c r="K73" s="26"/>
      <c r="L73" s="26"/>
    </row>
    <row r="74" spans="1:12" ht="12.75">
      <c r="A74" s="121" t="s">
        <v>209</v>
      </c>
      <c r="B74" s="108"/>
      <c r="C74" s="108"/>
      <c r="D74" s="108"/>
      <c r="E74" s="94"/>
      <c r="F74" s="95" t="s">
        <v>210</v>
      </c>
      <c r="G74" s="26">
        <v>50000</v>
      </c>
      <c r="H74" s="26"/>
      <c r="I74" s="26">
        <v>50000</v>
      </c>
      <c r="J74" s="26">
        <v>50000</v>
      </c>
      <c r="K74" s="26"/>
      <c r="L74" s="26"/>
    </row>
    <row r="75" spans="1:12" s="81" customFormat="1" ht="12.75">
      <c r="A75" s="124" t="s">
        <v>211</v>
      </c>
      <c r="B75" s="125"/>
      <c r="C75" s="125"/>
      <c r="D75" s="125"/>
      <c r="E75" s="126"/>
      <c r="F75" s="127"/>
      <c r="G75" s="128">
        <f aca="true" t="shared" si="23" ref="G75:L75">IF(SUM(G76)=0,"",SUM(G76))</f>
      </c>
      <c r="H75" s="128">
        <f t="shared" si="23"/>
      </c>
      <c r="I75" s="128">
        <f t="shared" si="23"/>
      </c>
      <c r="J75" s="128">
        <f t="shared" si="23"/>
      </c>
      <c r="K75" s="128">
        <f t="shared" si="23"/>
      </c>
      <c r="L75" s="128">
        <f t="shared" si="23"/>
      </c>
    </row>
    <row r="76" spans="1:12" ht="12.75">
      <c r="A76" s="121" t="s">
        <v>212</v>
      </c>
      <c r="B76" s="108"/>
      <c r="C76" s="108"/>
      <c r="D76" s="108"/>
      <c r="E76" s="94"/>
      <c r="F76" s="95" t="s">
        <v>213</v>
      </c>
      <c r="G76" s="102"/>
      <c r="H76" s="102"/>
      <c r="I76" s="102"/>
      <c r="J76" s="102"/>
      <c r="K76" s="102"/>
      <c r="L76" s="102"/>
    </row>
    <row r="77" spans="1:12" s="120" customFormat="1" ht="50.25" customHeight="1">
      <c r="A77" s="123" t="s">
        <v>214</v>
      </c>
      <c r="B77" s="157" t="s">
        <v>215</v>
      </c>
      <c r="C77" s="157"/>
      <c r="D77" s="157"/>
      <c r="E77" s="157"/>
      <c r="F77" s="118"/>
      <c r="G77" s="54">
        <f aca="true" t="shared" si="24" ref="G77:L77">IF(SUM(G78,G80)=0,"",SUM(G78,G80))</f>
        <v>16000</v>
      </c>
      <c r="H77" s="54">
        <f t="shared" si="24"/>
      </c>
      <c r="I77" s="54">
        <f t="shared" si="24"/>
        <v>16000</v>
      </c>
      <c r="J77" s="54">
        <f t="shared" si="24"/>
        <v>16000</v>
      </c>
      <c r="K77" s="54">
        <f t="shared" si="24"/>
      </c>
      <c r="L77" s="54">
        <f t="shared" si="24"/>
      </c>
    </row>
    <row r="78" spans="1:12" s="81" customFormat="1" ht="12.75">
      <c r="A78" s="88" t="s">
        <v>150</v>
      </c>
      <c r="B78" s="89"/>
      <c r="C78" s="89"/>
      <c r="D78" s="89"/>
      <c r="E78" s="90"/>
      <c r="F78" s="91"/>
      <c r="G78" s="54">
        <f aca="true" t="shared" si="25" ref="G78:L78">IF(SUM(G79)=0,"",SUM(G79))</f>
        <v>16000</v>
      </c>
      <c r="H78" s="54">
        <f t="shared" si="25"/>
      </c>
      <c r="I78" s="54">
        <f t="shared" si="25"/>
        <v>16000</v>
      </c>
      <c r="J78" s="54">
        <f t="shared" si="25"/>
        <v>16000</v>
      </c>
      <c r="K78" s="54">
        <f t="shared" si="25"/>
      </c>
      <c r="L78" s="54">
        <f t="shared" si="25"/>
      </c>
    </row>
    <row r="79" spans="1:12" ht="12.75">
      <c r="A79" s="121" t="s">
        <v>156</v>
      </c>
      <c r="B79" s="108"/>
      <c r="C79" s="108"/>
      <c r="D79" s="108"/>
      <c r="E79" s="94"/>
      <c r="F79" s="95" t="s">
        <v>157</v>
      </c>
      <c r="G79" s="26">
        <v>16000</v>
      </c>
      <c r="H79" s="26"/>
      <c r="I79" s="26">
        <v>16000</v>
      </c>
      <c r="J79" s="26">
        <v>16000</v>
      </c>
      <c r="K79" s="26"/>
      <c r="L79" s="26"/>
    </row>
    <row r="80" spans="1:12" s="81" customFormat="1" ht="12.75">
      <c r="A80" s="124" t="s">
        <v>158</v>
      </c>
      <c r="B80" s="125"/>
      <c r="C80" s="125"/>
      <c r="D80" s="125"/>
      <c r="E80" s="126"/>
      <c r="F80" s="127"/>
      <c r="G80" s="128">
        <f aca="true" t="shared" si="26" ref="G80:L80">IF(SUM(G81)=0,"",SUM(G81))</f>
      </c>
      <c r="H80" s="128">
        <f t="shared" si="26"/>
      </c>
      <c r="I80" s="128">
        <f t="shared" si="26"/>
      </c>
      <c r="J80" s="128">
        <f t="shared" si="26"/>
      </c>
      <c r="K80" s="128">
        <f t="shared" si="26"/>
      </c>
      <c r="L80" s="128">
        <f t="shared" si="26"/>
      </c>
    </row>
    <row r="81" spans="1:12" ht="24" customHeight="1">
      <c r="A81" s="121" t="s">
        <v>178</v>
      </c>
      <c r="B81" s="108"/>
      <c r="C81" s="108"/>
      <c r="D81" s="108"/>
      <c r="E81" s="94"/>
      <c r="F81" s="95" t="s">
        <v>179</v>
      </c>
      <c r="G81" s="26"/>
      <c r="H81" s="26"/>
      <c r="I81" s="26"/>
      <c r="J81" s="26"/>
      <c r="K81" s="26"/>
      <c r="L81" s="26"/>
    </row>
    <row r="82" spans="1:12" s="120" customFormat="1" ht="30" customHeight="1">
      <c r="A82" s="117" t="s">
        <v>216</v>
      </c>
      <c r="B82" s="157" t="s">
        <v>217</v>
      </c>
      <c r="C82" s="157"/>
      <c r="D82" s="157"/>
      <c r="E82" s="157"/>
      <c r="F82" s="118"/>
      <c r="G82" s="119">
        <f aca="true" t="shared" si="27" ref="G82:L82">IF(SUM(G83,G85)=0,"",SUM(G83,G85))</f>
      </c>
      <c r="H82" s="119">
        <f t="shared" si="27"/>
      </c>
      <c r="I82" s="119">
        <f t="shared" si="27"/>
      </c>
      <c r="J82" s="119">
        <f t="shared" si="27"/>
      </c>
      <c r="K82" s="119">
        <f t="shared" si="27"/>
      </c>
      <c r="L82" s="119">
        <f t="shared" si="27"/>
      </c>
    </row>
    <row r="83" spans="1:12" s="81" customFormat="1" ht="12.75">
      <c r="A83" s="88" t="s">
        <v>130</v>
      </c>
      <c r="B83" s="89"/>
      <c r="C83" s="89"/>
      <c r="D83" s="89"/>
      <c r="E83" s="90"/>
      <c r="F83" s="91"/>
      <c r="G83" s="54">
        <f aca="true" t="shared" si="28" ref="G83:L83">IF(SUM(G84)=0,"",SUM(G84))</f>
      </c>
      <c r="H83" s="54">
        <f t="shared" si="28"/>
      </c>
      <c r="I83" s="54">
        <f t="shared" si="28"/>
      </c>
      <c r="J83" s="54">
        <f t="shared" si="28"/>
      </c>
      <c r="K83" s="54">
        <f t="shared" si="28"/>
      </c>
      <c r="L83" s="54">
        <f t="shared" si="28"/>
      </c>
    </row>
    <row r="84" spans="1:12" ht="12.75">
      <c r="A84" s="129" t="s">
        <v>134</v>
      </c>
      <c r="B84" s="93"/>
      <c r="C84" s="93"/>
      <c r="D84" s="93"/>
      <c r="E84" s="85"/>
      <c r="F84" s="95" t="s">
        <v>135</v>
      </c>
      <c r="G84" s="87"/>
      <c r="H84" s="87"/>
      <c r="I84" s="87"/>
      <c r="J84" s="87"/>
      <c r="K84" s="87"/>
      <c r="L84" s="87"/>
    </row>
    <row r="85" spans="1:12" s="81" customFormat="1" ht="12.75">
      <c r="A85" s="124" t="s">
        <v>180</v>
      </c>
      <c r="B85" s="125"/>
      <c r="C85" s="125"/>
      <c r="D85" s="125"/>
      <c r="E85" s="90"/>
      <c r="F85" s="127"/>
      <c r="G85" s="130">
        <f aca="true" t="shared" si="29" ref="G85:L85">IF(SUM(G86:G87)=0,"",SUM(G86:G87))</f>
      </c>
      <c r="H85" s="130">
        <f t="shared" si="29"/>
      </c>
      <c r="I85" s="130">
        <f t="shared" si="29"/>
      </c>
      <c r="J85" s="130">
        <f t="shared" si="29"/>
      </c>
      <c r="K85" s="130">
        <f t="shared" si="29"/>
      </c>
      <c r="L85" s="130">
        <f t="shared" si="29"/>
      </c>
    </row>
    <row r="86" spans="1:12" ht="12.75">
      <c r="A86" s="121" t="s">
        <v>182</v>
      </c>
      <c r="B86" s="108"/>
      <c r="C86" s="108"/>
      <c r="D86" s="108"/>
      <c r="E86" s="94"/>
      <c r="F86" s="95" t="s">
        <v>183</v>
      </c>
      <c r="G86" s="26"/>
      <c r="H86" s="26"/>
      <c r="I86" s="26"/>
      <c r="J86" s="26"/>
      <c r="K86" s="26"/>
      <c r="L86" s="26"/>
    </row>
    <row r="87" spans="1:12" ht="12.75">
      <c r="A87" s="121" t="s">
        <v>186</v>
      </c>
      <c r="B87" s="108"/>
      <c r="C87" s="108"/>
      <c r="D87" s="108"/>
      <c r="E87" s="94"/>
      <c r="F87" s="95" t="s">
        <v>187</v>
      </c>
      <c r="G87" s="102"/>
      <c r="H87" s="102"/>
      <c r="I87" s="102"/>
      <c r="J87" s="102"/>
      <c r="K87" s="102"/>
      <c r="L87" s="102"/>
    </row>
    <row r="88" spans="1:12" s="120" customFormat="1" ht="15">
      <c r="A88" s="123"/>
      <c r="B88" s="157" t="s">
        <v>234</v>
      </c>
      <c r="C88" s="157"/>
      <c r="D88" s="157"/>
      <c r="E88" s="157"/>
      <c r="F88" s="118"/>
      <c r="G88" s="119">
        <f aca="true" t="shared" si="30" ref="G88:L88">IF(SUM(G89,G91)=0,"",SUM(G89,G91))</f>
        <v>51000</v>
      </c>
      <c r="H88" s="119">
        <f t="shared" si="30"/>
      </c>
      <c r="I88" s="119">
        <f t="shared" si="30"/>
        <v>48500</v>
      </c>
      <c r="J88" s="119">
        <f t="shared" si="30"/>
        <v>48500</v>
      </c>
      <c r="K88" s="119">
        <f t="shared" si="30"/>
      </c>
      <c r="L88" s="119">
        <f t="shared" si="30"/>
      </c>
    </row>
    <row r="89" spans="1:12" s="81" customFormat="1" ht="12.75">
      <c r="A89" s="88" t="s">
        <v>150</v>
      </c>
      <c r="B89" s="89"/>
      <c r="C89" s="89"/>
      <c r="D89" s="89"/>
      <c r="E89" s="90"/>
      <c r="F89" s="91"/>
      <c r="G89" s="128">
        <f aca="true" t="shared" si="31" ref="G89:L89">IF(SUM(G90)=0,"",SUM(G90))</f>
      </c>
      <c r="H89" s="128">
        <f t="shared" si="31"/>
      </c>
      <c r="I89" s="128">
        <f t="shared" si="31"/>
      </c>
      <c r="J89" s="128">
        <f t="shared" si="31"/>
      </c>
      <c r="K89" s="128">
        <f t="shared" si="31"/>
      </c>
      <c r="L89" s="128">
        <f t="shared" si="31"/>
      </c>
    </row>
    <row r="90" spans="1:12" ht="25.5">
      <c r="A90" s="129" t="s">
        <v>236</v>
      </c>
      <c r="B90" s="93"/>
      <c r="C90" s="93"/>
      <c r="D90" s="93"/>
      <c r="E90" s="85"/>
      <c r="F90" s="95" t="s">
        <v>235</v>
      </c>
      <c r="G90" s="26"/>
      <c r="H90" s="26"/>
      <c r="I90" s="26"/>
      <c r="J90" s="26"/>
      <c r="K90" s="26"/>
      <c r="L90" s="26"/>
    </row>
    <row r="91" spans="1:12" s="81" customFormat="1" ht="12.75">
      <c r="A91" s="124" t="s">
        <v>158</v>
      </c>
      <c r="B91" s="125"/>
      <c r="C91" s="125"/>
      <c r="D91" s="125"/>
      <c r="E91" s="90"/>
      <c r="F91" s="127"/>
      <c r="G91" s="128">
        <f aca="true" t="shared" si="32" ref="G91:L91">IF(SUM(G92)=0,"",SUM(G92))</f>
        <v>51000</v>
      </c>
      <c r="H91" s="128">
        <f t="shared" si="32"/>
      </c>
      <c r="I91" s="128">
        <f t="shared" si="32"/>
        <v>48500</v>
      </c>
      <c r="J91" s="128">
        <f t="shared" si="32"/>
        <v>48500</v>
      </c>
      <c r="K91" s="128">
        <f t="shared" si="32"/>
      </c>
      <c r="L91" s="128">
        <f t="shared" si="32"/>
      </c>
    </row>
    <row r="92" spans="1:12" ht="12.75">
      <c r="A92" s="121" t="s">
        <v>160</v>
      </c>
      <c r="B92" s="108"/>
      <c r="C92" s="108"/>
      <c r="D92" s="108"/>
      <c r="E92" s="94"/>
      <c r="F92" s="95" t="s">
        <v>161</v>
      </c>
      <c r="G92" s="102">
        <v>51000</v>
      </c>
      <c r="H92" s="102"/>
      <c r="I92" s="102">
        <v>48500</v>
      </c>
      <c r="J92" s="102">
        <v>48500</v>
      </c>
      <c r="K92" s="102"/>
      <c r="L92" s="102"/>
    </row>
    <row r="93" spans="1:12" s="120" customFormat="1" ht="45">
      <c r="A93" s="123" t="s">
        <v>218</v>
      </c>
      <c r="B93" s="157" t="s">
        <v>219</v>
      </c>
      <c r="C93" s="157"/>
      <c r="D93" s="157"/>
      <c r="E93" s="157"/>
      <c r="F93" s="118"/>
      <c r="G93" s="119">
        <f aca="true" t="shared" si="33" ref="G93:L93">IF(SUM(G94,G96,G98)=0,"",SUM(G94,G96,G98))</f>
      </c>
      <c r="H93" s="119">
        <f t="shared" si="33"/>
      </c>
      <c r="I93" s="119">
        <f t="shared" si="33"/>
      </c>
      <c r="J93" s="119">
        <f t="shared" si="33"/>
      </c>
      <c r="K93" s="119">
        <f t="shared" si="33"/>
      </c>
      <c r="L93" s="119">
        <f t="shared" si="33"/>
      </c>
    </row>
    <row r="94" spans="1:12" s="81" customFormat="1" ht="12.75">
      <c r="A94" s="88" t="s">
        <v>130</v>
      </c>
      <c r="B94" s="89"/>
      <c r="C94" s="89"/>
      <c r="D94" s="89"/>
      <c r="E94" s="90"/>
      <c r="F94" s="91"/>
      <c r="G94" s="128">
        <f aca="true" t="shared" si="34" ref="G94:L94">IF(SUM(G95)=0,"",SUM(G95))</f>
      </c>
      <c r="H94" s="128">
        <f t="shared" si="34"/>
      </c>
      <c r="I94" s="128">
        <f t="shared" si="34"/>
      </c>
      <c r="J94" s="128">
        <f t="shared" si="34"/>
      </c>
      <c r="K94" s="128">
        <f t="shared" si="34"/>
      </c>
      <c r="L94" s="128">
        <f t="shared" si="34"/>
      </c>
    </row>
    <row r="95" spans="1:12" ht="12.75">
      <c r="A95" s="129" t="s">
        <v>132</v>
      </c>
      <c r="B95" s="93"/>
      <c r="C95" s="93"/>
      <c r="D95" s="93"/>
      <c r="E95" s="85"/>
      <c r="F95" s="95" t="s">
        <v>133</v>
      </c>
      <c r="G95" s="26"/>
      <c r="H95" s="26"/>
      <c r="I95" s="26"/>
      <c r="J95" s="26"/>
      <c r="K95" s="26"/>
      <c r="L95" s="26"/>
    </row>
    <row r="96" spans="1:12" s="81" customFormat="1" ht="12.75">
      <c r="A96" s="124" t="s">
        <v>180</v>
      </c>
      <c r="B96" s="125"/>
      <c r="C96" s="125"/>
      <c r="D96" s="125"/>
      <c r="E96" s="90"/>
      <c r="F96" s="127"/>
      <c r="G96" s="128">
        <f aca="true" t="shared" si="35" ref="G96:L96">IF(SUM(G97)=0,"",SUM(G97))</f>
      </c>
      <c r="H96" s="128">
        <f t="shared" si="35"/>
      </c>
      <c r="I96" s="128">
        <f t="shared" si="35"/>
      </c>
      <c r="J96" s="128">
        <f t="shared" si="35"/>
      </c>
      <c r="K96" s="128">
        <f t="shared" si="35"/>
      </c>
      <c r="L96" s="128">
        <f t="shared" si="35"/>
      </c>
    </row>
    <row r="97" spans="1:12" ht="12.75">
      <c r="A97" s="121" t="s">
        <v>186</v>
      </c>
      <c r="B97" s="108"/>
      <c r="C97" s="108"/>
      <c r="D97" s="108"/>
      <c r="E97" s="94"/>
      <c r="F97" s="95" t="s">
        <v>187</v>
      </c>
      <c r="G97" s="102"/>
      <c r="H97" s="102"/>
      <c r="I97" s="102"/>
      <c r="J97" s="102"/>
      <c r="K97" s="102"/>
      <c r="L97" s="102"/>
    </row>
    <row r="98" spans="1:12" s="81" customFormat="1" ht="12.75">
      <c r="A98" s="124" t="s">
        <v>119</v>
      </c>
      <c r="B98" s="125"/>
      <c r="C98" s="125"/>
      <c r="D98" s="125"/>
      <c r="E98" s="126"/>
      <c r="F98" s="127"/>
      <c r="G98" s="128">
        <f aca="true" t="shared" si="36" ref="G98:L98">IF(SUM(G99)=0,"",SUM(G99))</f>
      </c>
      <c r="H98" s="128">
        <f t="shared" si="36"/>
      </c>
      <c r="I98" s="128">
        <f t="shared" si="36"/>
      </c>
      <c r="J98" s="128">
        <f t="shared" si="36"/>
      </c>
      <c r="K98" s="128">
        <f t="shared" si="36"/>
      </c>
      <c r="L98" s="128">
        <f t="shared" si="36"/>
      </c>
    </row>
    <row r="99" spans="1:12" ht="12.75">
      <c r="A99" s="131" t="s">
        <v>194</v>
      </c>
      <c r="B99" s="93"/>
      <c r="C99" s="93"/>
      <c r="D99" s="93"/>
      <c r="E99" s="101"/>
      <c r="F99" s="95" t="s">
        <v>195</v>
      </c>
      <c r="G99" s="102"/>
      <c r="H99" s="102"/>
      <c r="I99" s="102"/>
      <c r="J99" s="102"/>
      <c r="K99" s="102"/>
      <c r="L99" s="102"/>
    </row>
    <row r="100" spans="1:12" s="120" customFormat="1" ht="45">
      <c r="A100" s="123" t="s">
        <v>220</v>
      </c>
      <c r="B100" s="157" t="s">
        <v>221</v>
      </c>
      <c r="C100" s="157"/>
      <c r="D100" s="157"/>
      <c r="E100" s="157"/>
      <c r="F100" s="118"/>
      <c r="G100" s="119">
        <f aca="true" t="shared" si="37" ref="G100:L100">IF(SUM(G101,G103)=0,"",SUM(G101,G103))</f>
      </c>
      <c r="H100" s="119">
        <f t="shared" si="37"/>
      </c>
      <c r="I100" s="119">
        <f t="shared" si="37"/>
      </c>
      <c r="J100" s="119">
        <f t="shared" si="37"/>
      </c>
      <c r="K100" s="119">
        <f t="shared" si="37"/>
      </c>
      <c r="L100" s="119">
        <f t="shared" si="37"/>
      </c>
    </row>
    <row r="101" spans="1:12" s="81" customFormat="1" ht="12.75">
      <c r="A101" s="88" t="s">
        <v>150</v>
      </c>
      <c r="B101" s="89"/>
      <c r="C101" s="89"/>
      <c r="D101" s="89"/>
      <c r="E101" s="90"/>
      <c r="F101" s="91"/>
      <c r="G101" s="54">
        <f>IF(SUM(G102:G102)=0,"",SUM(G102:G102))</f>
      </c>
      <c r="H101" s="54">
        <f aca="true" t="shared" si="38" ref="H101:L103">IF(SUM(H102:H102)=0,"",SUM(H102:H102))</f>
      </c>
      <c r="I101" s="54">
        <f t="shared" si="38"/>
      </c>
      <c r="J101" s="54">
        <f t="shared" si="38"/>
      </c>
      <c r="K101" s="54">
        <f t="shared" si="38"/>
      </c>
      <c r="L101" s="54">
        <f t="shared" si="38"/>
      </c>
    </row>
    <row r="102" spans="1:12" ht="12.75">
      <c r="A102" s="121" t="s">
        <v>152</v>
      </c>
      <c r="B102" s="108"/>
      <c r="C102" s="108"/>
      <c r="D102" s="108"/>
      <c r="E102" s="94"/>
      <c r="F102" s="95" t="s">
        <v>153</v>
      </c>
      <c r="G102" s="87"/>
      <c r="H102" s="87"/>
      <c r="I102" s="87"/>
      <c r="J102" s="87"/>
      <c r="K102" s="87"/>
      <c r="L102" s="87"/>
    </row>
    <row r="103" spans="1:12" s="81" customFormat="1" ht="12.75">
      <c r="A103" s="88" t="s">
        <v>211</v>
      </c>
      <c r="B103" s="89"/>
      <c r="C103" s="89"/>
      <c r="D103" s="89"/>
      <c r="E103" s="90"/>
      <c r="F103" s="91"/>
      <c r="G103" s="54">
        <f>IF(SUM(G104:G104)=0,"",SUM(G104:G104))</f>
      </c>
      <c r="H103" s="54">
        <f t="shared" si="38"/>
      </c>
      <c r="I103" s="54">
        <f t="shared" si="38"/>
      </c>
      <c r="J103" s="54">
        <f t="shared" si="38"/>
      </c>
      <c r="K103" s="54">
        <f t="shared" si="38"/>
      </c>
      <c r="L103" s="54">
        <f t="shared" si="38"/>
      </c>
    </row>
    <row r="104" spans="1:12" ht="12.75">
      <c r="A104" s="121" t="s">
        <v>212</v>
      </c>
      <c r="B104" s="108"/>
      <c r="C104" s="108"/>
      <c r="D104" s="108"/>
      <c r="E104" s="94"/>
      <c r="F104" s="95" t="s">
        <v>213</v>
      </c>
      <c r="G104" s="87"/>
      <c r="H104" s="87"/>
      <c r="I104" s="87"/>
      <c r="J104" s="87"/>
      <c r="K104" s="87"/>
      <c r="L104" s="87"/>
    </row>
    <row r="105" spans="1:12" s="120" customFormat="1" ht="30">
      <c r="A105" s="123" t="s">
        <v>222</v>
      </c>
      <c r="B105" s="157" t="s">
        <v>223</v>
      </c>
      <c r="C105" s="157"/>
      <c r="D105" s="157"/>
      <c r="E105" s="157"/>
      <c r="F105" s="118"/>
      <c r="G105" s="119">
        <f aca="true" t="shared" si="39" ref="G105:L105">IF(SUM(G106)=0,"",SUM(G106))</f>
        <v>288000</v>
      </c>
      <c r="H105" s="119">
        <f t="shared" si="39"/>
      </c>
      <c r="I105" s="119">
        <f t="shared" si="39"/>
        <v>288000</v>
      </c>
      <c r="J105" s="119">
        <f t="shared" si="39"/>
        <v>288000</v>
      </c>
      <c r="K105" s="119">
        <f t="shared" si="39"/>
      </c>
      <c r="L105" s="119">
        <f t="shared" si="39"/>
      </c>
    </row>
    <row r="106" spans="1:12" s="81" customFormat="1" ht="12.75">
      <c r="A106" s="88" t="s">
        <v>119</v>
      </c>
      <c r="B106" s="89"/>
      <c r="C106" s="89"/>
      <c r="D106" s="89"/>
      <c r="E106" s="90"/>
      <c r="F106" s="91" t="s">
        <v>120</v>
      </c>
      <c r="G106" s="99">
        <f aca="true" t="shared" si="40" ref="G106:L106">IF(SUM(G107:G107)=0,"",SUM(G107:G107))</f>
        <v>288000</v>
      </c>
      <c r="H106" s="99">
        <f t="shared" si="40"/>
      </c>
      <c r="I106" s="99">
        <f t="shared" si="40"/>
        <v>288000</v>
      </c>
      <c r="J106" s="99">
        <f t="shared" si="40"/>
        <v>288000</v>
      </c>
      <c r="K106" s="99">
        <f t="shared" si="40"/>
      </c>
      <c r="L106" s="99">
        <f t="shared" si="40"/>
      </c>
    </row>
    <row r="107" spans="1:12" ht="12.75">
      <c r="A107" s="121" t="s">
        <v>190</v>
      </c>
      <c r="B107" s="108"/>
      <c r="C107" s="108"/>
      <c r="D107" s="108"/>
      <c r="E107" s="101"/>
      <c r="F107" s="95" t="s">
        <v>191</v>
      </c>
      <c r="G107" s="102">
        <v>288000</v>
      </c>
      <c r="H107" s="102"/>
      <c r="I107" s="102">
        <v>288000</v>
      </c>
      <c r="J107" s="102">
        <v>288000</v>
      </c>
      <c r="K107" s="102"/>
      <c r="L107" s="102"/>
    </row>
    <row r="108" spans="1:12" s="120" customFormat="1" ht="45">
      <c r="A108" s="123" t="s">
        <v>224</v>
      </c>
      <c r="B108" s="157" t="s">
        <v>225</v>
      </c>
      <c r="C108" s="157"/>
      <c r="D108" s="157"/>
      <c r="E108" s="157"/>
      <c r="F108" s="118"/>
      <c r="G108" s="119">
        <f aca="true" t="shared" si="41" ref="G108:L109">IF(SUM(G109)=0,"",SUM(G109))</f>
      </c>
      <c r="H108" s="119">
        <f t="shared" si="41"/>
      </c>
      <c r="I108" s="119">
        <f t="shared" si="41"/>
      </c>
      <c r="J108" s="119">
        <f t="shared" si="41"/>
      </c>
      <c r="K108" s="119">
        <f t="shared" si="41"/>
      </c>
      <c r="L108" s="119">
        <f t="shared" si="41"/>
      </c>
    </row>
    <row r="109" spans="1:12" s="81" customFormat="1" ht="12.75">
      <c r="A109" s="132" t="s">
        <v>180</v>
      </c>
      <c r="B109" s="89"/>
      <c r="C109" s="89"/>
      <c r="D109" s="89"/>
      <c r="E109" s="90"/>
      <c r="F109" s="91" t="s">
        <v>181</v>
      </c>
      <c r="G109" s="99">
        <f t="shared" si="41"/>
      </c>
      <c r="H109" s="99">
        <f t="shared" si="41"/>
      </c>
      <c r="I109" s="99">
        <f t="shared" si="41"/>
      </c>
      <c r="J109" s="99">
        <f t="shared" si="41"/>
      </c>
      <c r="K109" s="99">
        <f t="shared" si="41"/>
      </c>
      <c r="L109" s="99">
        <f t="shared" si="41"/>
      </c>
    </row>
    <row r="110" spans="1:12" ht="12.75">
      <c r="A110" s="121" t="s">
        <v>186</v>
      </c>
      <c r="B110" s="108"/>
      <c r="C110" s="108"/>
      <c r="D110" s="108"/>
      <c r="E110" s="94"/>
      <c r="F110" s="95" t="s">
        <v>187</v>
      </c>
      <c r="G110" s="102"/>
      <c r="H110" s="102"/>
      <c r="I110" s="102"/>
      <c r="J110" s="102"/>
      <c r="K110" s="102"/>
      <c r="L110" s="102"/>
    </row>
    <row r="111" spans="1:12" s="120" customFormat="1" ht="30">
      <c r="A111" s="117" t="s">
        <v>226</v>
      </c>
      <c r="B111" s="157" t="s">
        <v>227</v>
      </c>
      <c r="C111" s="157"/>
      <c r="D111" s="157"/>
      <c r="E111" s="157"/>
      <c r="F111" s="118"/>
      <c r="G111" s="119">
        <f aca="true" t="shared" si="42" ref="G111:L111">IF(SUM(G112)=0,"",SUM(G112))</f>
        <v>100000</v>
      </c>
      <c r="H111" s="119">
        <f t="shared" si="42"/>
      </c>
      <c r="I111" s="119">
        <f t="shared" si="42"/>
        <v>6000</v>
      </c>
      <c r="J111" s="119">
        <f t="shared" si="42"/>
        <v>6000</v>
      </c>
      <c r="K111" s="119">
        <f t="shared" si="42"/>
      </c>
      <c r="L111" s="119">
        <f t="shared" si="42"/>
      </c>
    </row>
    <row r="112" spans="1:12" s="81" customFormat="1" ht="12.75">
      <c r="A112" s="88" t="s">
        <v>211</v>
      </c>
      <c r="B112" s="89"/>
      <c r="C112" s="89"/>
      <c r="D112" s="89"/>
      <c r="E112" s="90"/>
      <c r="F112" s="91" t="s">
        <v>228</v>
      </c>
      <c r="G112" s="99">
        <f aca="true" t="shared" si="43" ref="G112:L112">IF(SUM(G113:G114)=0,"",SUM(G113:G114))</f>
        <v>100000</v>
      </c>
      <c r="H112" s="99">
        <f t="shared" si="43"/>
      </c>
      <c r="I112" s="99">
        <f t="shared" si="43"/>
        <v>6000</v>
      </c>
      <c r="J112" s="99">
        <f t="shared" si="43"/>
        <v>6000</v>
      </c>
      <c r="K112" s="99">
        <f t="shared" si="43"/>
      </c>
      <c r="L112" s="99">
        <f t="shared" si="43"/>
      </c>
    </row>
    <row r="113" spans="1:12" ht="12.75">
      <c r="A113" s="121" t="s">
        <v>229</v>
      </c>
      <c r="B113" s="108"/>
      <c r="C113" s="108"/>
      <c r="D113" s="108"/>
      <c r="E113" s="94"/>
      <c r="F113" s="95" t="s">
        <v>230</v>
      </c>
      <c r="G113" s="102">
        <v>65000</v>
      </c>
      <c r="H113" s="102"/>
      <c r="I113" s="102"/>
      <c r="J113" s="102"/>
      <c r="K113" s="102"/>
      <c r="L113" s="102"/>
    </row>
    <row r="114" spans="1:12" ht="12.75">
      <c r="A114" s="121" t="s">
        <v>212</v>
      </c>
      <c r="B114" s="108"/>
      <c r="C114" s="108"/>
      <c r="D114" s="108"/>
      <c r="E114" s="94"/>
      <c r="F114" s="95" t="s">
        <v>213</v>
      </c>
      <c r="G114" s="102">
        <v>35000</v>
      </c>
      <c r="H114" s="102"/>
      <c r="I114" s="102">
        <v>6000</v>
      </c>
      <c r="J114" s="102">
        <v>6000</v>
      </c>
      <c r="K114" s="102"/>
      <c r="L114" s="102"/>
    </row>
    <row r="115" spans="1:12" s="120" customFormat="1" ht="45">
      <c r="A115" s="123" t="s">
        <v>231</v>
      </c>
      <c r="B115" s="157" t="s">
        <v>232</v>
      </c>
      <c r="C115" s="157"/>
      <c r="D115" s="157"/>
      <c r="E115" s="157"/>
      <c r="F115" s="118"/>
      <c r="G115" s="54">
        <f aca="true" t="shared" si="44" ref="G115:L115">IF(SUM(G116,G118)=0,"",SUM(G116,G118))</f>
      </c>
      <c r="H115" s="54">
        <f t="shared" si="44"/>
      </c>
      <c r="I115" s="54">
        <f t="shared" si="44"/>
      </c>
      <c r="J115" s="54">
        <f t="shared" si="44"/>
      </c>
      <c r="K115" s="54">
        <f t="shared" si="44"/>
      </c>
      <c r="L115" s="54">
        <f t="shared" si="44"/>
      </c>
    </row>
    <row r="116" spans="1:12" s="81" customFormat="1" ht="12.75">
      <c r="A116" s="88" t="s">
        <v>158</v>
      </c>
      <c r="B116" s="89"/>
      <c r="C116" s="89"/>
      <c r="D116" s="89"/>
      <c r="E116" s="90"/>
      <c r="F116" s="91"/>
      <c r="G116" s="54">
        <f aca="true" t="shared" si="45" ref="G116:L116">IF(SUM(G117)=0,"",SUM(G117))</f>
      </c>
      <c r="H116" s="54">
        <f t="shared" si="45"/>
      </c>
      <c r="I116" s="54">
        <f t="shared" si="45"/>
      </c>
      <c r="J116" s="54">
        <f t="shared" si="45"/>
      </c>
      <c r="K116" s="54">
        <f t="shared" si="45"/>
      </c>
      <c r="L116" s="54">
        <f t="shared" si="45"/>
      </c>
    </row>
    <row r="117" spans="1:12" ht="12.75">
      <c r="A117" s="121" t="s">
        <v>160</v>
      </c>
      <c r="B117" s="108"/>
      <c r="C117" s="108"/>
      <c r="D117" s="108"/>
      <c r="E117" s="94"/>
      <c r="F117" s="95" t="s">
        <v>161</v>
      </c>
      <c r="G117" s="26"/>
      <c r="H117" s="26"/>
      <c r="I117" s="26"/>
      <c r="J117" s="26"/>
      <c r="K117" s="26"/>
      <c r="L117" s="26"/>
    </row>
    <row r="118" spans="1:12" s="81" customFormat="1" ht="12.75">
      <c r="A118" s="124" t="s">
        <v>211</v>
      </c>
      <c r="B118" s="125"/>
      <c r="C118" s="125"/>
      <c r="D118" s="125"/>
      <c r="E118" s="126"/>
      <c r="F118" s="127"/>
      <c r="G118" s="128">
        <f aca="true" t="shared" si="46" ref="G118:L118">IF(SUM(G119)=0,"",SUM(G119))</f>
      </c>
      <c r="H118" s="128">
        <f t="shared" si="46"/>
      </c>
      <c r="I118" s="128">
        <f t="shared" si="46"/>
      </c>
      <c r="J118" s="128">
        <f t="shared" si="46"/>
      </c>
      <c r="K118" s="128">
        <f t="shared" si="46"/>
      </c>
      <c r="L118" s="128">
        <f t="shared" si="46"/>
      </c>
    </row>
    <row r="119" spans="1:12" ht="12.75">
      <c r="A119" s="121" t="s">
        <v>212</v>
      </c>
      <c r="B119" s="108"/>
      <c r="C119" s="108"/>
      <c r="D119" s="108"/>
      <c r="E119" s="94"/>
      <c r="F119" s="95" t="s">
        <v>213</v>
      </c>
      <c r="G119" s="102"/>
      <c r="H119" s="102"/>
      <c r="I119" s="102"/>
      <c r="J119" s="102"/>
      <c r="K119" s="102"/>
      <c r="L119" s="102"/>
    </row>
    <row r="120" spans="1:12" s="81" customFormat="1" ht="14.25">
      <c r="A120" s="88" t="s">
        <v>233</v>
      </c>
      <c r="B120" s="89"/>
      <c r="C120" s="89"/>
      <c r="D120" s="89"/>
      <c r="E120" s="90"/>
      <c r="F120" s="133"/>
      <c r="G120" s="99">
        <f aca="true" t="shared" si="47" ref="G120:L120">IF(SUM(G55,G7)=0,"",SUM(G55,G7))</f>
        <v>1070000</v>
      </c>
      <c r="H120" s="99">
        <f t="shared" si="47"/>
      </c>
      <c r="I120" s="99">
        <f t="shared" si="47"/>
        <v>859695</v>
      </c>
      <c r="J120" s="99">
        <f t="shared" si="47"/>
        <v>859695</v>
      </c>
      <c r="K120" s="99">
        <f t="shared" si="47"/>
      </c>
      <c r="L120" s="99">
        <f t="shared" si="47"/>
      </c>
    </row>
    <row r="121" ht="12.75">
      <c r="G121" s="134"/>
    </row>
    <row r="122" ht="12.75">
      <c r="G122" s="134"/>
    </row>
    <row r="123" ht="12.75">
      <c r="G123" s="134"/>
    </row>
    <row r="124" ht="12.75">
      <c r="G124" s="134"/>
    </row>
    <row r="125" ht="12.75">
      <c r="G125" s="134"/>
    </row>
    <row r="126" ht="12.75">
      <c r="G126" s="134"/>
    </row>
    <row r="127" ht="12.75">
      <c r="G127" s="134"/>
    </row>
    <row r="128" ht="12.75">
      <c r="G128" s="134"/>
    </row>
    <row r="129" ht="12.75">
      <c r="G129" s="134"/>
    </row>
    <row r="130" ht="12.75">
      <c r="G130" s="134"/>
    </row>
    <row r="131" ht="12.75">
      <c r="G131" s="134"/>
    </row>
    <row r="132" ht="12.75">
      <c r="G132" s="134"/>
    </row>
    <row r="133" ht="12.75">
      <c r="G133" s="134"/>
    </row>
    <row r="134" ht="12.75">
      <c r="G134" s="134"/>
    </row>
    <row r="135" ht="12.75">
      <c r="G135" s="134"/>
    </row>
    <row r="136" ht="12.75">
      <c r="G136" s="134"/>
    </row>
    <row r="137" ht="12.75">
      <c r="G137" s="134"/>
    </row>
    <row r="138" ht="12.75">
      <c r="G138" s="134"/>
    </row>
    <row r="139" ht="12.75">
      <c r="G139" s="134"/>
    </row>
    <row r="140" ht="12.75">
      <c r="G140" s="134"/>
    </row>
    <row r="141" ht="12.75">
      <c r="G141" s="134"/>
    </row>
    <row r="142" ht="12.75">
      <c r="G142" s="134"/>
    </row>
    <row r="143" ht="12.75">
      <c r="G143" s="134"/>
    </row>
    <row r="144" ht="12.75">
      <c r="G144" s="134"/>
    </row>
    <row r="145" ht="12.75">
      <c r="G145" s="134"/>
    </row>
    <row r="146" ht="12.75">
      <c r="G146" s="134"/>
    </row>
    <row r="147" ht="12.75">
      <c r="G147" s="134"/>
    </row>
    <row r="148" ht="12.75">
      <c r="G148" s="134"/>
    </row>
    <row r="149" ht="12.75">
      <c r="G149" s="134"/>
    </row>
    <row r="150" ht="12.75">
      <c r="G150" s="134"/>
    </row>
    <row r="151" ht="12.75">
      <c r="G151" s="134"/>
    </row>
    <row r="152" ht="12.75">
      <c r="G152" s="134"/>
    </row>
    <row r="153" ht="12.75">
      <c r="G153" s="134"/>
    </row>
    <row r="154" ht="12.75">
      <c r="G154" s="134"/>
    </row>
    <row r="155" ht="12.75">
      <c r="G155" s="134"/>
    </row>
    <row r="156" ht="12.75">
      <c r="G156" s="134"/>
    </row>
    <row r="157" ht="12.75">
      <c r="G157" s="134"/>
    </row>
    <row r="158" ht="12.75">
      <c r="G158" s="134"/>
    </row>
    <row r="159" ht="12.75">
      <c r="G159" s="134"/>
    </row>
    <row r="160" ht="12.75">
      <c r="G160" s="134"/>
    </row>
    <row r="161" ht="12.75">
      <c r="G161" s="134"/>
    </row>
    <row r="162" ht="12.75">
      <c r="G162" s="134"/>
    </row>
    <row r="163" ht="12.75">
      <c r="G163" s="134"/>
    </row>
    <row r="164" ht="12.75">
      <c r="G164" s="134"/>
    </row>
    <row r="165" ht="12.75">
      <c r="G165" s="134"/>
    </row>
    <row r="166" ht="12.75">
      <c r="G166" s="134"/>
    </row>
    <row r="167" ht="12.75">
      <c r="G167" s="134"/>
    </row>
    <row r="168" ht="12.75">
      <c r="G168" s="134"/>
    </row>
    <row r="169" ht="12.75">
      <c r="G169" s="134"/>
    </row>
    <row r="170" ht="12.75">
      <c r="G170" s="134"/>
    </row>
    <row r="171" ht="12.75">
      <c r="G171" s="134"/>
    </row>
    <row r="172" ht="12.75">
      <c r="G172" s="134"/>
    </row>
    <row r="173" ht="12.75">
      <c r="G173" s="134"/>
    </row>
    <row r="174" ht="12.75">
      <c r="G174" s="134"/>
    </row>
    <row r="175" ht="12.75">
      <c r="G175" s="134"/>
    </row>
    <row r="176" ht="12.75">
      <c r="G176" s="134"/>
    </row>
    <row r="177" ht="12.75">
      <c r="G177" s="134"/>
    </row>
    <row r="178" ht="12.75">
      <c r="G178" s="134"/>
    </row>
    <row r="179" ht="12.75">
      <c r="G179" s="134"/>
    </row>
    <row r="180" ht="12.75">
      <c r="G180" s="134"/>
    </row>
    <row r="181" ht="12.75">
      <c r="G181" s="134"/>
    </row>
    <row r="182" ht="12.75">
      <c r="G182" s="134"/>
    </row>
    <row r="183" ht="12.75">
      <c r="G183" s="134"/>
    </row>
    <row r="184" ht="12.75">
      <c r="G184" s="134"/>
    </row>
    <row r="185" ht="12.75">
      <c r="G185" s="134"/>
    </row>
    <row r="186" ht="12.75">
      <c r="G186" s="134"/>
    </row>
    <row r="187" ht="12.75">
      <c r="G187" s="134"/>
    </row>
    <row r="188" ht="12.75">
      <c r="G188" s="134"/>
    </row>
    <row r="189" ht="12.75">
      <c r="G189" s="134"/>
    </row>
    <row r="190" ht="12.75">
      <c r="G190" s="134"/>
    </row>
    <row r="191" ht="12.75">
      <c r="G191" s="134"/>
    </row>
    <row r="192" ht="12.75">
      <c r="G192" s="134"/>
    </row>
    <row r="193" ht="12.75">
      <c r="G193" s="134"/>
    </row>
    <row r="194" ht="12.75">
      <c r="G194" s="134"/>
    </row>
    <row r="195" ht="12.75">
      <c r="G195" s="134"/>
    </row>
    <row r="196" ht="12.75">
      <c r="G196" s="134"/>
    </row>
    <row r="197" ht="12.75">
      <c r="G197" s="134"/>
    </row>
    <row r="198" ht="12.75">
      <c r="G198" s="134"/>
    </row>
    <row r="199" ht="12.75">
      <c r="G199" s="134"/>
    </row>
    <row r="200" ht="12.75">
      <c r="G200" s="134"/>
    </row>
    <row r="201" ht="12.75">
      <c r="G201" s="134"/>
    </row>
    <row r="202" ht="12.75">
      <c r="G202" s="134"/>
    </row>
    <row r="203" ht="12.75">
      <c r="G203" s="134"/>
    </row>
    <row r="204" ht="12.75">
      <c r="G204" s="134"/>
    </row>
    <row r="205" ht="12.75">
      <c r="G205" s="134"/>
    </row>
    <row r="206" ht="12.75">
      <c r="G206" s="134"/>
    </row>
    <row r="207" ht="12.75">
      <c r="G207" s="134"/>
    </row>
    <row r="208" ht="12.75">
      <c r="G208" s="134"/>
    </row>
    <row r="209" ht="12.75">
      <c r="G209" s="134"/>
    </row>
    <row r="210" ht="12.75">
      <c r="G210" s="134"/>
    </row>
    <row r="211" ht="12.75">
      <c r="G211" s="134"/>
    </row>
    <row r="212" ht="12.75">
      <c r="G212" s="134"/>
    </row>
    <row r="213" ht="12.75">
      <c r="G213" s="134"/>
    </row>
    <row r="214" ht="12.75">
      <c r="G214" s="134"/>
    </row>
    <row r="215" ht="12.75">
      <c r="G215" s="134"/>
    </row>
    <row r="216" ht="12.75">
      <c r="G216" s="134"/>
    </row>
    <row r="217" ht="12.75">
      <c r="G217" s="134"/>
    </row>
    <row r="218" ht="12.75">
      <c r="G218" s="134"/>
    </row>
    <row r="219" ht="12.75">
      <c r="G219" s="134"/>
    </row>
    <row r="220" ht="12.75">
      <c r="G220" s="134"/>
    </row>
    <row r="221" ht="12.75">
      <c r="G221" s="134"/>
    </row>
    <row r="222" ht="12.75">
      <c r="G222" s="134"/>
    </row>
    <row r="223" ht="12.75">
      <c r="G223" s="134"/>
    </row>
    <row r="224" ht="12.75">
      <c r="G224" s="134"/>
    </row>
    <row r="225" ht="12.75">
      <c r="G225" s="134"/>
    </row>
    <row r="226" ht="12.75">
      <c r="G226" s="134"/>
    </row>
    <row r="227" ht="12.75">
      <c r="G227" s="134"/>
    </row>
    <row r="228" ht="12.75">
      <c r="G228" s="134"/>
    </row>
    <row r="229" ht="12.75">
      <c r="G229" s="134"/>
    </row>
    <row r="230" ht="12.75">
      <c r="G230" s="134"/>
    </row>
    <row r="231" ht="12.75">
      <c r="G231" s="134"/>
    </row>
    <row r="232" ht="12.75">
      <c r="G232" s="134"/>
    </row>
    <row r="233" ht="12.75">
      <c r="G233" s="134"/>
    </row>
    <row r="234" ht="12.75">
      <c r="G234" s="134"/>
    </row>
    <row r="235" ht="12.75">
      <c r="G235" s="134"/>
    </row>
    <row r="236" ht="12.75">
      <c r="G236" s="134"/>
    </row>
    <row r="237" ht="12.75">
      <c r="G237" s="134"/>
    </row>
    <row r="238" ht="12.75">
      <c r="G238" s="134"/>
    </row>
    <row r="239" ht="12.75">
      <c r="G239" s="134"/>
    </row>
    <row r="240" ht="12.75">
      <c r="G240" s="134"/>
    </row>
    <row r="241" ht="12.75">
      <c r="G241" s="134"/>
    </row>
    <row r="242" ht="12.75">
      <c r="G242" s="134"/>
    </row>
    <row r="243" ht="12.75">
      <c r="G243" s="134"/>
    </row>
    <row r="244" ht="12.75">
      <c r="G244" s="134"/>
    </row>
    <row r="245" ht="12.75">
      <c r="G245" s="134"/>
    </row>
    <row r="246" ht="12.75">
      <c r="G246" s="134"/>
    </row>
    <row r="247" ht="12.75">
      <c r="G247" s="134"/>
    </row>
    <row r="248" ht="12.75">
      <c r="G248" s="134"/>
    </row>
  </sheetData>
  <sheetProtection password="D7FE" sheet="1" objects="1" scenarios="1"/>
  <mergeCells count="25">
    <mergeCell ref="L4:L5"/>
    <mergeCell ref="B62:E62"/>
    <mergeCell ref="B65:E65"/>
    <mergeCell ref="A1:L1"/>
    <mergeCell ref="A3:L3"/>
    <mergeCell ref="A4:A5"/>
    <mergeCell ref="B4:F4"/>
    <mergeCell ref="G4:G5"/>
    <mergeCell ref="H4:H5"/>
    <mergeCell ref="I4:J4"/>
    <mergeCell ref="K4:K5"/>
    <mergeCell ref="B8:E8"/>
    <mergeCell ref="B16:E16"/>
    <mergeCell ref="B56:E56"/>
    <mergeCell ref="B59:E59"/>
    <mergeCell ref="B68:E68"/>
    <mergeCell ref="B77:E77"/>
    <mergeCell ref="B82:E82"/>
    <mergeCell ref="B93:E93"/>
    <mergeCell ref="B108:E108"/>
    <mergeCell ref="B111:E111"/>
    <mergeCell ref="B115:E115"/>
    <mergeCell ref="B88:E88"/>
    <mergeCell ref="B100:E100"/>
    <mergeCell ref="B105:E105"/>
  </mergeCells>
  <printOptions/>
  <pageMargins left="0.30972222222222223" right="0.19652777777777777" top="0.39375" bottom="0.32013888888888886" header="0.5118055555555555" footer="0.5118055555555555"/>
  <pageSetup fitToHeight="3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школа</cp:lastModifiedBy>
  <cp:lastPrinted>2013-12-02T08:52:20Z</cp:lastPrinted>
  <dcterms:created xsi:type="dcterms:W3CDTF">2013-06-04T07:19:07Z</dcterms:created>
  <dcterms:modified xsi:type="dcterms:W3CDTF">2016-02-28T16:26:50Z</dcterms:modified>
  <cp:category/>
  <cp:version/>
  <cp:contentType/>
  <cp:contentStatus/>
</cp:coreProperties>
</file>